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20" yWindow="105" windowWidth="19095" windowHeight="7395"/>
  </bookViews>
  <sheets>
    <sheet name="Ext Plum" sheetId="6" r:id="rId1"/>
  </sheets>
  <definedNames>
    <definedName name="_1Excel_BuiltIn_Print_Area_1">#REF!</definedName>
    <definedName name="_1Excel_BuiltIn_Print_Area_2_1_1_1">#REF!</definedName>
    <definedName name="_2Excel_BuiltIn_Print_Area_3_1_1_1">#REF!</definedName>
    <definedName name="_3Excel_BuiltIn_Print_Area_3_1_1_1_1">#REF!</definedName>
    <definedName name="DOORS">#REF!</definedName>
    <definedName name="Excel_BuiltIn_Print_Area_1">#REF!</definedName>
    <definedName name="Excel_BuiltIn_Print_Area_2">#REF!</definedName>
    <definedName name="Excel_BuiltIn_Print_Area_2_1">#REF!</definedName>
    <definedName name="Excel_BuiltIn_Print_Area_2_1_1">#REF!</definedName>
    <definedName name="Excel_BuiltIn_Print_Area_2_1_1_1">#REF!</definedName>
    <definedName name="Excel_BuiltIn_Print_Area_3">#REF!</definedName>
    <definedName name="Excel_BuiltIn_Print_Area_3_1">#REF!</definedName>
    <definedName name="Excel_BuiltIn_Print_Area_3_1_1">#REF!</definedName>
    <definedName name="Excel_BuiltIn_Print_Area_3_1_1_1">#REF!</definedName>
    <definedName name="Excel_BuiltIn_Print_Area_3_1_1_1_1">#REF!</definedName>
    <definedName name="Excel_BuiltIn_Print_Area_3_1_1_1_1_1">#REF!</definedName>
    <definedName name="Excel_BuiltIn_Print_Area_4">#REF!</definedName>
    <definedName name="Excel_BuiltIn_Print_Area_4_1">#REF!</definedName>
    <definedName name="Excel_BuiltIn_Print_Area_4_1_1">#REF!</definedName>
    <definedName name="Excel_BuiltIn_Print_Area_4_1_1_1">#REF!</definedName>
    <definedName name="Excel_BuiltIn_Print_Area_5">#REF!</definedName>
    <definedName name="Excel_BuiltIn_Print_Area_5_1">#REF!</definedName>
    <definedName name="Excel_BuiltIn_Print_Area_5_1_1">#REF!</definedName>
    <definedName name="Excel_BuiltIn_Print_Area_5_1_1_1">#REF!</definedName>
    <definedName name="Excel_BuiltIn_Print_Area_6">#REF!</definedName>
    <definedName name="Excel_BuiltIn_Print_Area_6_1">#REF!</definedName>
    <definedName name="Excel_BuiltIn_Print_Area_6_1_1">#REF!</definedName>
    <definedName name="Excel_BuiltIn_Print_Area_7_1">#REF!</definedName>
    <definedName name="Excel_BuiltIn_Print_Area_7_1_1">#REF!</definedName>
    <definedName name="Excel_BuiltIn_Print_Area_7_1_1_1">#REF!</definedName>
    <definedName name="Excel_BuiltIn_Print_Area_8">#REF!</definedName>
    <definedName name="Excel_BuiltIn_Print_Area_8_1">#REF!</definedName>
    <definedName name="Excel_BuiltIn_Print_Area_8_1_1">#REF!</definedName>
    <definedName name="Excel_BuiltIn_Print_Area_9">#REF!</definedName>
    <definedName name="Excel_BuiltIn_Print_Titles_1">#REF!</definedName>
    <definedName name="Excel_BuiltIn_Print_Titles_2">#REF!</definedName>
    <definedName name="Excel_BuiltIn_Print_Titles_2_1">#REF!</definedName>
    <definedName name="Excel_BuiltIn_Print_Titles_3">#REF!</definedName>
    <definedName name="Excel_BuiltIn_Print_Titles_3_1">#REF!</definedName>
    <definedName name="_xlnm.Print_Area" localSheetId="0">'Ext Plum'!$A$1:$F$104</definedName>
    <definedName name="_xlnm.Print_Titles" localSheetId="0">'Ext Plum'!$3:$3</definedName>
  </definedNames>
  <calcPr calcId="124519"/>
</workbook>
</file>

<file path=xl/calcChain.xml><?xml version="1.0" encoding="utf-8"?>
<calcChain xmlns="http://schemas.openxmlformats.org/spreadsheetml/2006/main">
  <c r="F99" i="6"/>
  <c r="F97"/>
  <c r="F95"/>
  <c r="F93"/>
  <c r="F91"/>
  <c r="F89"/>
  <c r="F86"/>
  <c r="F84"/>
  <c r="F79"/>
  <c r="F76"/>
  <c r="F73"/>
  <c r="F71"/>
  <c r="F68"/>
  <c r="F65"/>
  <c r="F62"/>
  <c r="F58"/>
  <c r="F55"/>
  <c r="F51"/>
  <c r="F49"/>
  <c r="F48"/>
  <c r="F45"/>
  <c r="F44"/>
  <c r="F41"/>
  <c r="F38"/>
  <c r="F35"/>
  <c r="F34"/>
  <c r="F31"/>
  <c r="F30"/>
  <c r="F26"/>
  <c r="F24"/>
  <c r="F22"/>
  <c r="F19"/>
  <c r="F17"/>
  <c r="F14"/>
  <c r="F13"/>
  <c r="F12"/>
  <c r="A11"/>
  <c r="A16" s="1"/>
  <c r="A21" s="1"/>
  <c r="A24" s="1"/>
  <c r="A26" s="1"/>
  <c r="A29" s="1"/>
  <c r="A33" s="1"/>
  <c r="A37" s="1"/>
  <c r="A40" s="1"/>
  <c r="A43" s="1"/>
  <c r="A47" s="1"/>
  <c r="A51" s="1"/>
  <c r="A53" s="1"/>
  <c r="A57" s="1"/>
  <c r="A60" s="1"/>
  <c r="A64" s="1"/>
  <c r="A67" s="1"/>
  <c r="A70" s="1"/>
  <c r="A73" s="1"/>
  <c r="A75" s="1"/>
  <c r="A78" s="1"/>
  <c r="A82" s="1"/>
  <c r="A88" s="1"/>
  <c r="A91" s="1"/>
  <c r="A93" s="1"/>
  <c r="A95" s="1"/>
  <c r="A97" s="1"/>
  <c r="A99" s="1"/>
  <c r="A101" s="1"/>
  <c r="F9"/>
  <c r="F8"/>
  <c r="F7"/>
  <c r="F104" s="1"/>
</calcChain>
</file>

<file path=xl/sharedStrings.xml><?xml version="1.0" encoding="utf-8"?>
<sst xmlns="http://schemas.openxmlformats.org/spreadsheetml/2006/main" count="128" uniqueCount="82">
  <si>
    <t>UNIT</t>
  </si>
  <si>
    <t>All kinds of soil</t>
  </si>
  <si>
    <t>cum</t>
  </si>
  <si>
    <t>a</t>
  </si>
  <si>
    <t>metre</t>
  </si>
  <si>
    <t>c</t>
  </si>
  <si>
    <t>Cum</t>
  </si>
  <si>
    <t>Sqm</t>
  </si>
  <si>
    <t>Rm</t>
  </si>
  <si>
    <t>b</t>
  </si>
  <si>
    <t>Each</t>
  </si>
  <si>
    <t>Sl</t>
  </si>
  <si>
    <t>DESCRIPTION</t>
  </si>
  <si>
    <t>QTY.</t>
  </si>
  <si>
    <t>AMOUNT</t>
  </si>
  <si>
    <t>50 mm dia, nominal bore</t>
  </si>
  <si>
    <t>Excavating trenches of required width for pipe, cables etc including excavation for sockets ,&amp; dressing of sides ,ramming of bottoms ,depth upto 1.5m including getting out the excavated soil,&amp; then returning  the soil as required, in layers not exceeding 20 cm in depth including consolidating each deposited layer by ramming ,watering, etc and disposing  of surplus excavated soil as directed, within lead of 50m.</t>
  </si>
  <si>
    <t xml:space="preserve">1:2:4 (1 cement: 2 coarse sand: 4 graded stone aggregate 20 mm nominal size) </t>
  </si>
  <si>
    <t>Providing laying and jointing glazed stoneware pipes grade ‘A’ with stiff mixture of cement mortar in the proportion of 1:1 (1 cement : 1 fine sand) including testing of joints etc. complete.</t>
  </si>
  <si>
    <t>Providing and laying non-pressure NP2 class (light duty) RCC pipes with collars jointed with stiff mixture of cement mortar in the proportion of 1:2 (1 cement : 2 fine sand) including testing of joints etc. complete. (for Sewerage)</t>
  </si>
  <si>
    <t xml:space="preserve">250 mm dia RCC pipe </t>
  </si>
  <si>
    <t>Providing and laying cement concrete 1:5:10 (1 cement : 5 coarse sand : 10 graded stone aggregate 40 mm nominal size) alround SW pipes including bed concrete as per standard design.</t>
  </si>
  <si>
    <t>100 mm diameter</t>
  </si>
  <si>
    <t>Construction brick masonry manhole in cement mortar 1:4 (1cement : 4coarse sand) RCC top slab with 1:2:4 mix 9 with 75 class designation bricks in cement mortar 1:4 (1 cement : 4 coarse sand) RCC top slab with 1:2:4 mix (1 cement : 2 coarse sand 4 graded stone aggregate 20mm nominal size) foundation concrete 1:4:8 mix (1 cement : 4 coarse sand : 8 graded stone aggregate 40 mm nominal size) inside plastering 12 mm thick with cement mortar 1:3 (1 cement : 3 coarse sand) finished with floating coat of neat cement and making channels in cement concrete 1:2:4 (1 cement : 2 coarse sand : 4 graded stone aggregate 20 mm nominal size) finished with a floating coat of neat cement complete as per standard design.</t>
  </si>
  <si>
    <t xml:space="preserve">Extra for depth for manholes </t>
  </si>
  <si>
    <t xml:space="preserve">Size 90 x 80 cm with FPS bricks designation 75 </t>
  </si>
  <si>
    <t>M</t>
  </si>
  <si>
    <t>Size 120 x 90 cm with FPS bricks designation 75</t>
  </si>
  <si>
    <t xml:space="preserve">Providing orange colour safety foot rest of minimum 6 mm thick plastic encapsulated as per IS: 10910 on 12 mm dia steel bar conforming to IS: 1786 having minimum cross section as 23 mm x 25 mm and over all minimum length 263 mm and width as 165 mm with minimum 112 mm space between protruded legs having 2 mm tread on top surface by ribbing or chequering besides necessary and adequate anchoring projections on tail length on 138 mm as per standard drawing and suitable to with stand the bend test and chemical resistance test as per specification and having manufacture's permanent identification mark to be visible even after fixing, including fixing in manholes with 30x20x15cm cement concrete block 1:3:6 ( 1  cement : 3  coarse  sand :6 graded  stone  aggregate 20 mm nominal size) complete as per design. </t>
  </si>
  <si>
    <t>EXTERNAL WATER SUPPLY</t>
  </si>
  <si>
    <t>Providing and fixing chlorinated polyvinyl chloride (CPVC) pipes, having thermal stability for hot &amp; cold water supply including all CPVC plain &amp; brass threaded fittings including fixing the pipewith clamps at 1.0 m spacing. This includes jointing of pipes &amp; fittings with one step CPVC solvent cement, trenching, refilling  and testing of joints complete as per direction of Engineer in Charge. (External water supply &amp; Irrigation works).</t>
  </si>
  <si>
    <t>25 mm nominal outer dia.</t>
  </si>
  <si>
    <t>32 mm nominal outer dia Pipes</t>
  </si>
  <si>
    <t>50 mm nominal outer dia.</t>
  </si>
  <si>
    <t>Providing and filling sand of grading zone V or coarse grade alround the CPVC pipes in external work.</t>
  </si>
  <si>
    <t>32 mm nominal outer dia .Pipes</t>
  </si>
  <si>
    <t>Providing and fixing of gun metal gate valve with CI wheel of approved quality (screwed ends).</t>
  </si>
  <si>
    <t>25mm dia, nominal bore</t>
  </si>
  <si>
    <t>32mm dia, nominal bore</t>
  </si>
  <si>
    <t>Providing and fixing gun metal non-return valve of approved quality(screwed ends):</t>
  </si>
  <si>
    <t>Constructing masonry chamber 30x30x50 cm,inside with 75 class designation brick work in cement mortar 1:4 (1 cement:4 coarce sand) for stop cock complete with C.I. surface box 100x100x75mm (inside) with locking arrangement and RCC top slab 1:2:4 mix (1 cement : 2 corase sand: 4 graded stonr aggregate 20mm nominal size) necessary excavation foundation concret 1:5:10 (1 cement:5 fine sand : 10 graded stone aggregate 40 mm nominal size) and inside plastering with cement mortor 1:3 (1 cement : 3 coarse sand) 12 mm thick finished with a floating coat of neat cement complete as per standard design.</t>
  </si>
  <si>
    <t>Constructing masonry chamber 60x60x75 cm, inside with 75 class designation brick work in cement mortar 1:4 (1 cement:4 fine sand) for sluice valve, with C.I. surface box 100mm, to diameter, 160mm bottom diameter and 180mm deep (inside) with chained lid and RCC top slab 1:2:4 mix (1 cement : 2 corase sand: 4 graded stonr aggregate 20mm nominal size) necessary excavation foundation concret 1:5:10 (1 cement:5 fine sand : 10 graded stone aggregate 40 mm nominal size) and inside plastering with cement mortor 1:3 (1 cement : 3 coarse sand) 12 mm thick finished with a floating coat of neat cement complete as per standard design.</t>
  </si>
  <si>
    <t>EXTERNAL DRAINAGE INSTALLATION</t>
  </si>
  <si>
    <r>
      <t xml:space="preserve">150 mm diameter </t>
    </r>
    <r>
      <rPr>
        <sz val="11"/>
        <color indexed="10"/>
        <rFont val="Calibri"/>
        <family val="2"/>
      </rPr>
      <t xml:space="preserve"> </t>
    </r>
  </si>
  <si>
    <t>Meter</t>
  </si>
  <si>
    <t>Providing and laying cement concrete 1:5:10 (1 cement : 5 coarse sand : 10 graded stone aggregate 40 mm nominal size) upto haunches of R.C.C. pipes including bed concrete as per standard design.</t>
  </si>
  <si>
    <t>250 mm dia RCC pipe</t>
  </si>
  <si>
    <t>Inside size 90 x 80 cm and 60 cm deep including CI cover with frame (light duty) 455 x 610mm internal dimensiions total weight of cover and frame to be not less than 38 Kg. (weight of cover 23 Kg. and weight of frame 15 Kg.), with FPS bricks with class designation 75</t>
  </si>
  <si>
    <t>Inside size 120 x 90 cm and 90 cm deep including CI cover with frame (heavy duty) 560mm internal dia. Total weight of cover and frame to be not less than 208 Kg. (weight of cover to be 108 Kg. and weight of frame 100 Kg.)with FPS bricks class designation 75.</t>
  </si>
  <si>
    <t>Pipes, cables etc exceeding 80 mm dia but not exceeding 300 mm dia.</t>
  </si>
  <si>
    <t>Constructing masonary chamber 120 x120 x100 cm. inside with 75 class designation brickwork in cement mortar 1:4 (1 cement : 4 fine sand) for sluice valve with CI surface box 100 mm top dia. 180 mm bottom dia. And 180 mm deep (inside) with chained lid and RCC top slab 1:2:4 mix (1 cement : 2 coarse sand : 4 graded stone aggregate 20 mm nominal size) necessary excavation foundation concrete 1 :5 :10 (1 cement : 5 fine sand : 10 graded stone aggregate 40 mm nominal size and inside plastering with 1:3 (1 cement : 3 coarse sand) 12 mm thick finished with a floating coat of neat cement complete as per standard design .</t>
  </si>
  <si>
    <t>with FPS Bricks</t>
  </si>
  <si>
    <t>Constructing brick masonry covered open drain with bricks of class designation 75 in cement mortar 1:5 (1 cement : 5 fine sand) &amp; RCC culvertincluding precast RCC horizontal grating with frame complete as per standard design:</t>
  </si>
  <si>
    <t>Earth work in excavation by mechanical means(Hydraulic excavator)/ manual means in foundation trenches or drains(not exceeding 1.5m in width or 10 sqm on plan) including dressing of sides and ramming of bottoms, lift up to 1.5m, including getting out the excavated soil and disposal of surplus excavated soil as directed, within a lead of 50m. eover areas (exceeding 30 cm in depth, 1.5m in widths as well as 10 sqm on plan) including disposalof excavated earth, lead upto 50m and lift upto 1.5, disposed earth to be levelled and neatly dressed.</t>
  </si>
  <si>
    <t>Providing and laying in position cement concrete of specified grade including the cost of centring and shuttering - All work upto plinth level:</t>
  </si>
  <si>
    <t>1:4:8 (1 cement : 4 coarse sand : 8 graded stone aggregate 40 mm nominal size)</t>
  </si>
  <si>
    <t>Brick work with F.P.S. bricks of class designation 75 in foundation and plinth in:</t>
  </si>
  <si>
    <t>Cement mortor 1:4 (1 cement : 4 fine sand)</t>
  </si>
  <si>
    <t>Providing &amp; laying in position specified grade of reinforced cement concrete excluding the cost of centering, shuttering, finishing and reinforcement- all work upto plinth level</t>
  </si>
  <si>
    <t>15 mm cement plaster 1:3 (1 cement:3 coarse sand) finished with a floating coat of neat cement on the rough side of single or half brick wall</t>
  </si>
  <si>
    <t>Constructing brick masonry road gully chamber 50x45x60 cm with bricks of class designation 75 in cement mortar 1:5 (1 cement : 5 fine sand) including 500 x 450 mm (heavy duty) precast RCC horizontal grating with frame complete as per standard design:</t>
  </si>
  <si>
    <t xml:space="preserve"> with FPS bricks</t>
  </si>
  <si>
    <t>Making connection of drain or sewer line with existing manhole including breaking into and making good the walls, floors with cement cincrete 1:2:4 mix (1cement: 2 coarse sand : 4 graded stone aggregate 20mm nominal size) cement plastered on both sides with cement mortar 1:3 (1cement : 3 coarse sand) finished with a floating coat of neat cement and making necessary channels for the drain etc. complete.</t>
  </si>
  <si>
    <t>for pipes 250 to 300mm dia.</t>
  </si>
  <si>
    <t>No of Harvesting  Pits = 3 nos.</t>
  </si>
  <si>
    <t>Boring/drilling bore well of required dia for casing/ strainer pipe, by suitable method prescribed in IS: 2800 (part I), including collecting samples from different strata, preparing and submitting strata chart/ bore log, including hire &amp; running charges of all equipments, tools, plants &amp; machineries required for the job, all complete as per direction of Engineer -in-charge, upto 90 metre depth below ground level.</t>
  </si>
  <si>
    <t>All types of soil</t>
  </si>
  <si>
    <t>350 mm dia</t>
  </si>
  <si>
    <t>Rocky strata including Boulders</t>
  </si>
  <si>
    <t>Supplying, assembling, lowering and fixing in vertical position in bore well, unplasticized PVC medium well casing (RMS) pipe of required dia, conforming to IS: 12818, including required hire and labour charges, fittings &amp; accessories etc. all complete, for all depths, as per direction of Engineer -in-charge.</t>
  </si>
  <si>
    <t>150mm nominal size dia</t>
  </si>
  <si>
    <t>Supplying, filling, spreading &amp; leveling stone boulders of size range 5 cm to 20 cm, in recharge pit, in the required thickness, for all leads &amp; lifts, all complete as per direction of Engineer-in-charge.</t>
  </si>
  <si>
    <t>Supplying, filling, spreading &amp; leveling gravels of size range 5 mm to 10 mm, in the recharge pit, over the existing layer of boulders, in required thickness, for all leads &amp; lifts, all complete as per direction of Engineer-in-charge.</t>
  </si>
  <si>
    <t>Supplying, filling, spreading &amp; leveling coarse sand of size range 1.5 mm to 2 mm in recharge pit, in required thickness over gravel layer, for all leads &amp; lifts, all complete as per direction of Engineer -in-charge.</t>
  </si>
  <si>
    <t>Gravel packing in tubewell construction in accordance with IS: 4097, including providing gravel fine/ medium/ coarse, in required grading &amp; sizes as per actual requirement, all complete as per direction of Engineer-in-charge.</t>
  </si>
  <si>
    <t>Providing and fixing factory made precast RCC perforated drain covers, having concrete of strength not less than M-25, of size 1000x450x50 mm, reinforced with 8 mm dia four nos longitudinal &amp; 9 nos cross sectional T.M.T. hoop bars, including providing 50 mm dia perforations @ 100 to 125 mm c/c, including providing edge binding with M.S. flats of size 50 mm x 1.6 mm complete, all as per direction of Engineer-in-charge.</t>
  </si>
  <si>
    <t>Supplying, assembling, lowering and fixing in vertical position in bore well, ERW (Electric Resistance Welded) FE 410 mild steel screwed and socketed/ plain ended casing pipes of required dia, conforming to IS: 4270, of reputed &amp; approved make, including painted with outside surface with two coats of anticorrosive paint of approved brand and manufacture, including required hire &amp; labour charges, fittings &amp; accessories, all complete, for all depths, as per direction of Engineer-in-charge.</t>
  </si>
  <si>
    <t>150 mm nominal size dia having minimum wall thickness 5.00 mm.</t>
  </si>
  <si>
    <t>RO</t>
  </si>
  <si>
    <t>PART C : EXTERNAL PLUMBING WORKS</t>
  </si>
  <si>
    <t>TOTAL (PART C - EXTERNAL PLUMBING WORKS)</t>
  </si>
  <si>
    <t>RATE (Rs.)</t>
  </si>
</sst>
</file>

<file path=xl/styles.xml><?xml version="1.0" encoding="utf-8"?>
<styleSheet xmlns="http://schemas.openxmlformats.org/spreadsheetml/2006/main">
  <numFmts count="5">
    <numFmt numFmtId="44" formatCode="_(&quot;$&quot;* #,##0.00_);_(&quot;$&quot;* \(#,##0.00\);_(&quot;$&quot;* &quot;-&quot;??_);_(@_)"/>
    <numFmt numFmtId="43" formatCode="_(* #,##0.00_);_(* \(#,##0.00\);_(* &quot;-&quot;??_);_(@_)"/>
    <numFmt numFmtId="164" formatCode="0.0"/>
    <numFmt numFmtId="165" formatCode="_(* #,##0_);_(* \(#,##0\);_(* &quot;-&quot;??_);_(@_)"/>
    <numFmt numFmtId="166" formatCode="0.00_);\(0.00\)"/>
  </numFmts>
  <fonts count="11">
    <font>
      <sz val="11"/>
      <color theme="1"/>
      <name val="Calibri"/>
      <family val="2"/>
      <scheme val="minor"/>
    </font>
    <font>
      <sz val="11"/>
      <color theme="1"/>
      <name val="Calibri"/>
      <family val="2"/>
      <scheme val="minor"/>
    </font>
    <font>
      <sz val="11"/>
      <color rgb="FFFF0000"/>
      <name val="Calibri"/>
      <family val="2"/>
      <scheme val="minor"/>
    </font>
    <font>
      <sz val="10"/>
      <name val="Helv"/>
      <charset val="204"/>
    </font>
    <font>
      <b/>
      <sz val="11"/>
      <name val="Calibri"/>
      <family val="2"/>
      <scheme val="minor"/>
    </font>
    <font>
      <sz val="11"/>
      <name val="Calibri"/>
      <family val="2"/>
      <scheme val="minor"/>
    </font>
    <font>
      <sz val="10"/>
      <name val="Arial"/>
      <family val="2"/>
    </font>
    <font>
      <sz val="10"/>
      <name val="Arial"/>
      <family val="2"/>
      <charset val="204"/>
    </font>
    <font>
      <sz val="10"/>
      <name val="Arial"/>
    </font>
    <font>
      <sz val="11"/>
      <color indexed="10"/>
      <name val="Calibri"/>
      <family val="2"/>
    </font>
    <font>
      <b/>
      <sz val="16"/>
      <name val="Calibri"/>
      <family val="2"/>
      <scheme val="minor"/>
    </font>
  </fonts>
  <fills count="2">
    <fill>
      <patternFill patternType="none"/>
    </fill>
    <fill>
      <patternFill patternType="gray125"/>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44">
    <xf numFmtId="0" fontId="0" fillId="0" borderId="0"/>
    <xf numFmtId="0" fontId="6" fillId="0" borderId="0"/>
    <xf numFmtId="43" fontId="6" fillId="0" borderId="0" applyFont="0" applyFill="0" applyBorder="0" applyAlignment="0" applyProtection="0"/>
    <xf numFmtId="0" fontId="6" fillId="0" borderId="0"/>
    <xf numFmtId="0" fontId="6" fillId="0" borderId="0"/>
    <xf numFmtId="0" fontId="1" fillId="0" borderId="0"/>
    <xf numFmtId="0" fontId="6" fillId="0" borderId="0"/>
    <xf numFmtId="0" fontId="7" fillId="0" borderId="0"/>
    <xf numFmtId="0" fontId="6" fillId="0" borderId="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4" fontId="6" fillId="0" borderId="0" applyFont="0" applyFill="0" applyBorder="0" applyAlignment="0" applyProtection="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0" fontId="3" fillId="0" borderId="0"/>
    <xf numFmtId="43" fontId="6" fillId="0" borderId="0" applyFont="0" applyFill="0" applyBorder="0" applyAlignment="0" applyProtection="0"/>
    <xf numFmtId="0" fontId="8" fillId="0" borderId="0"/>
    <xf numFmtId="164" fontId="6" fillId="0" borderId="0" applyFill="0" applyBorder="0" applyAlignment="0" applyProtection="0"/>
  </cellStyleXfs>
  <cellXfs count="43">
    <xf numFmtId="0" fontId="0" fillId="0" borderId="0" xfId="0"/>
    <xf numFmtId="0" fontId="5" fillId="0" borderId="0" xfId="23" applyFont="1" applyFill="1" applyBorder="1" applyAlignment="1">
      <alignment horizontal="center" vertical="center"/>
    </xf>
    <xf numFmtId="0" fontId="5" fillId="0" borderId="0" xfId="23" applyFont="1" applyFill="1" applyBorder="1" applyAlignment="1">
      <alignment horizontal="justify" vertical="top" wrapText="1"/>
    </xf>
    <xf numFmtId="0" fontId="4" fillId="0" borderId="0" xfId="23" applyFont="1" applyFill="1" applyBorder="1" applyAlignment="1">
      <alignment horizontal="center" vertical="center"/>
    </xf>
    <xf numFmtId="0" fontId="4" fillId="0" borderId="1" xfId="23" applyFont="1" applyFill="1" applyBorder="1" applyAlignment="1">
      <alignment horizontal="center" vertical="center"/>
    </xf>
    <xf numFmtId="0" fontId="4" fillId="0" borderId="1" xfId="42" applyFont="1" applyFill="1" applyBorder="1" applyAlignment="1">
      <alignment horizontal="center" vertical="center" wrapText="1"/>
    </xf>
    <xf numFmtId="43" fontId="4" fillId="0" borderId="1" xfId="9" applyFont="1" applyFill="1" applyBorder="1" applyAlignment="1">
      <alignment horizontal="center" vertical="center" wrapText="1"/>
    </xf>
    <xf numFmtId="43" fontId="5" fillId="0" borderId="1" xfId="9" applyFont="1" applyFill="1" applyBorder="1" applyAlignment="1">
      <alignment horizontal="center" vertical="center"/>
    </xf>
    <xf numFmtId="165" fontId="5" fillId="0" borderId="0" xfId="23" applyNumberFormat="1" applyFont="1" applyFill="1" applyBorder="1" applyAlignment="1">
      <alignment vertical="top"/>
    </xf>
    <xf numFmtId="0" fontId="5" fillId="0" borderId="0" xfId="23" applyFont="1" applyFill="1" applyBorder="1" applyAlignment="1">
      <alignment vertical="top"/>
    </xf>
    <xf numFmtId="0" fontId="5" fillId="0" borderId="0" xfId="23" applyFont="1" applyFill="1" applyBorder="1"/>
    <xf numFmtId="0" fontId="5" fillId="0" borderId="0" xfId="23" applyFont="1" applyFill="1" applyBorder="1" applyAlignment="1">
      <alignment horizontal="center" vertical="top"/>
    </xf>
    <xf numFmtId="43" fontId="5" fillId="0" borderId="0" xfId="9" applyFont="1" applyFill="1" applyBorder="1" applyAlignment="1">
      <alignment horizontal="center" vertical="top"/>
    </xf>
    <xf numFmtId="0" fontId="2" fillId="0" borderId="0" xfId="23" applyFont="1" applyFill="1" applyBorder="1" applyAlignment="1">
      <alignment vertical="top"/>
    </xf>
    <xf numFmtId="165" fontId="4" fillId="0" borderId="0" xfId="23" applyNumberFormat="1" applyFont="1" applyFill="1" applyBorder="1" applyAlignment="1">
      <alignment vertical="top"/>
    </xf>
    <xf numFmtId="0" fontId="4" fillId="0" borderId="0" xfId="23" applyFont="1" applyFill="1" applyBorder="1" applyAlignment="1">
      <alignment vertical="top"/>
    </xf>
    <xf numFmtId="0" fontId="5" fillId="0" borderId="0" xfId="23" applyFont="1" applyFill="1" applyBorder="1" applyAlignment="1">
      <alignment horizontal="center"/>
    </xf>
    <xf numFmtId="0" fontId="5" fillId="0" borderId="1" xfId="23" applyFont="1" applyFill="1" applyBorder="1" applyAlignment="1"/>
    <xf numFmtId="0" fontId="5" fillId="0" borderId="1" xfId="23" applyFont="1" applyFill="1" applyBorder="1" applyAlignment="1">
      <alignment horizontal="center" vertical="center"/>
    </xf>
    <xf numFmtId="0" fontId="5" fillId="0" borderId="1" xfId="23" applyFont="1" applyFill="1" applyBorder="1" applyAlignment="1">
      <alignment horizontal="center" vertical="top" wrapText="1"/>
    </xf>
    <xf numFmtId="0" fontId="4" fillId="0" borderId="1" xfId="23" applyFont="1" applyFill="1" applyBorder="1" applyAlignment="1">
      <alignment horizontal="center" vertical="top" wrapText="1"/>
    </xf>
    <xf numFmtId="0" fontId="4" fillId="0" borderId="1" xfId="23" applyFont="1" applyFill="1" applyBorder="1" applyAlignment="1">
      <alignment horizontal="center" vertical="center" wrapText="1"/>
    </xf>
    <xf numFmtId="165" fontId="4" fillId="0" borderId="1" xfId="9" applyNumberFormat="1" applyFont="1" applyFill="1" applyBorder="1" applyAlignment="1">
      <alignment horizontal="center" vertical="center" wrapText="1"/>
    </xf>
    <xf numFmtId="0" fontId="4" fillId="0" borderId="1" xfId="23" applyFont="1" applyFill="1" applyBorder="1" applyAlignment="1">
      <alignment horizontal="justify" vertical="top" wrapText="1"/>
    </xf>
    <xf numFmtId="0" fontId="5" fillId="0" borderId="1" xfId="23" applyFont="1" applyFill="1" applyBorder="1" applyAlignment="1">
      <alignment horizontal="justify" vertical="top"/>
    </xf>
    <xf numFmtId="0" fontId="5" fillId="0" borderId="1" xfId="23" applyFont="1" applyFill="1" applyBorder="1" applyAlignment="1">
      <alignment horizontal="right" vertical="top" wrapText="1"/>
    </xf>
    <xf numFmtId="0" fontId="5" fillId="0" borderId="1" xfId="23" applyFont="1" applyFill="1" applyBorder="1" applyAlignment="1">
      <alignment horizontal="justify" vertical="top" wrapText="1"/>
    </xf>
    <xf numFmtId="0" fontId="5" fillId="0" borderId="1" xfId="23" applyFont="1" applyFill="1" applyBorder="1" applyAlignment="1">
      <alignment horizontal="center" vertical="center" wrapText="1"/>
    </xf>
    <xf numFmtId="2" fontId="5" fillId="0" borderId="1" xfId="23" applyNumberFormat="1" applyFont="1" applyFill="1" applyBorder="1" applyAlignment="1">
      <alignment horizontal="center" vertical="top" wrapText="1"/>
    </xf>
    <xf numFmtId="165" fontId="5" fillId="0" borderId="1" xfId="2" applyNumberFormat="1" applyFont="1" applyFill="1" applyBorder="1" applyAlignment="1">
      <alignment horizontal="center" vertical="center"/>
    </xf>
    <xf numFmtId="0" fontId="4" fillId="0" borderId="1" xfId="23" applyFont="1" applyFill="1" applyBorder="1"/>
    <xf numFmtId="165" fontId="4" fillId="0" borderId="1" xfId="2" applyNumberFormat="1" applyFont="1" applyFill="1" applyBorder="1" applyAlignment="1">
      <alignment horizontal="center" vertical="center"/>
    </xf>
    <xf numFmtId="166" fontId="4" fillId="0" borderId="1" xfId="9" applyNumberFormat="1" applyFont="1" applyFill="1" applyBorder="1" applyAlignment="1">
      <alignment horizontal="center" vertical="center"/>
    </xf>
    <xf numFmtId="2" fontId="5" fillId="0" borderId="1" xfId="9" applyNumberFormat="1" applyFont="1" applyFill="1" applyBorder="1" applyAlignment="1">
      <alignment horizontal="center" vertical="center"/>
    </xf>
    <xf numFmtId="2" fontId="4" fillId="0" borderId="1" xfId="23" applyNumberFormat="1" applyFont="1" applyFill="1" applyBorder="1" applyAlignment="1">
      <alignment horizontal="center" vertical="center" wrapText="1"/>
    </xf>
    <xf numFmtId="2" fontId="5" fillId="0" borderId="1" xfId="23" applyNumberFormat="1" applyFont="1" applyFill="1" applyBorder="1" applyAlignment="1">
      <alignment horizontal="center" vertical="center" wrapText="1"/>
    </xf>
    <xf numFmtId="2" fontId="5" fillId="0" borderId="1" xfId="23" applyNumberFormat="1" applyFont="1" applyFill="1" applyBorder="1" applyAlignment="1">
      <alignment horizontal="center" vertical="center"/>
    </xf>
    <xf numFmtId="2" fontId="5" fillId="0" borderId="1" xfId="2" applyNumberFormat="1" applyFont="1" applyFill="1" applyBorder="1" applyAlignment="1">
      <alignment horizontal="center" vertical="center"/>
    </xf>
    <xf numFmtId="2" fontId="5" fillId="0" borderId="1" xfId="9" applyNumberFormat="1" applyFont="1" applyFill="1" applyBorder="1" applyAlignment="1">
      <alignment horizontal="center" vertical="center" wrapText="1"/>
    </xf>
    <xf numFmtId="2" fontId="5" fillId="0" borderId="1" xfId="2" applyNumberFormat="1" applyFont="1" applyFill="1" applyBorder="1" applyAlignment="1">
      <alignment horizontal="center" vertical="center" wrapText="1"/>
    </xf>
    <xf numFmtId="0" fontId="10" fillId="0" borderId="2" xfId="23" applyFont="1" applyFill="1" applyBorder="1" applyAlignment="1">
      <alignment horizontal="center" vertical="center"/>
    </xf>
    <xf numFmtId="0" fontId="10" fillId="0" borderId="3" xfId="23" applyFont="1" applyFill="1" applyBorder="1" applyAlignment="1">
      <alignment horizontal="center" vertical="center"/>
    </xf>
    <xf numFmtId="0" fontId="10" fillId="0" borderId="4" xfId="23" applyFont="1" applyFill="1" applyBorder="1" applyAlignment="1">
      <alignment horizontal="center" vertical="center"/>
    </xf>
  </cellXfs>
  <cellStyles count="44">
    <cellStyle name="_Rate Analysis for Lifts" xfId="7"/>
    <cellStyle name="0,0_x000d_&#10;NA_x000d_&#10;" xfId="8"/>
    <cellStyle name="Comma 11" xfId="9"/>
    <cellStyle name="Comma 2" xfId="2"/>
    <cellStyle name="Comma 2 2" xfId="10"/>
    <cellStyle name="Comma 2 3" xfId="11"/>
    <cellStyle name="Comma 2 4" xfId="12"/>
    <cellStyle name="Comma 3" xfId="13"/>
    <cellStyle name="Comma 3 2" xfId="14"/>
    <cellStyle name="Comma 4" xfId="15"/>
    <cellStyle name="Comma 4 2" xfId="16"/>
    <cellStyle name="Comma 5" xfId="17"/>
    <cellStyle name="Comma 6" xfId="18"/>
    <cellStyle name="Comma 7" xfId="19"/>
    <cellStyle name="Comma 8" xfId="20"/>
    <cellStyle name="Comma 8 2" xfId="21"/>
    <cellStyle name="Comma 9" xfId="43"/>
    <cellStyle name="Currency 2" xfId="22"/>
    <cellStyle name="Normal" xfId="0" builtinId="0"/>
    <cellStyle name="Normal 10" xfId="23"/>
    <cellStyle name="Normal 2" xfId="1"/>
    <cellStyle name="Normal 2 2" xfId="24"/>
    <cellStyle name="Normal 2 3" xfId="25"/>
    <cellStyle name="Normal 2 3 2" xfId="26"/>
    <cellStyle name="Normal 2 4" xfId="6"/>
    <cellStyle name="Normal 2_ESID-KOLKATA MISC." xfId="27"/>
    <cellStyle name="Normal 3" xfId="4"/>
    <cellStyle name="Normal 3 2" xfId="5"/>
    <cellStyle name="Normal 3_ESID-KOLKATA MISC." xfId="28"/>
    <cellStyle name="Normal 4" xfId="3"/>
    <cellStyle name="Normal 4 2" xfId="29"/>
    <cellStyle name="Normal 5" xfId="30"/>
    <cellStyle name="Normal 6" xfId="42"/>
    <cellStyle name="Percent 2" xfId="31"/>
    <cellStyle name="Percent 2 2" xfId="32"/>
    <cellStyle name="Percent 2 2 2" xfId="33"/>
    <cellStyle name="Percent 3" xfId="34"/>
    <cellStyle name="Percent 4" xfId="35"/>
    <cellStyle name="Percent 4 2" xfId="36"/>
    <cellStyle name="Percent 5" xfId="37"/>
    <cellStyle name="Percent 6" xfId="38"/>
    <cellStyle name="Percent 7" xfId="39"/>
    <cellStyle name="Style 1" xfId="40"/>
    <cellStyle name="Style 1 2" xfId="41"/>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I104"/>
  <sheetViews>
    <sheetView tabSelected="1" view="pageBreakPreview" zoomScale="85" zoomScaleNormal="75" zoomScaleSheetLayoutView="85" workbookViewId="0">
      <pane ySplit="3" topLeftCell="A5" activePane="bottomLeft" state="frozen"/>
      <selection pane="bottomLeft" activeCell="F5" sqref="F5:F103"/>
    </sheetView>
  </sheetViews>
  <sheetFormatPr defaultRowHeight="15"/>
  <cols>
    <col min="1" max="1" width="9" style="16" customWidth="1"/>
    <col min="2" max="2" width="63.42578125" style="10" customWidth="1"/>
    <col min="3" max="3" width="10.85546875" style="1" customWidth="1"/>
    <col min="4" max="4" width="9.140625" style="1" customWidth="1"/>
    <col min="5" max="5" width="13.85546875" style="1" customWidth="1"/>
    <col min="6" max="6" width="17" style="1" customWidth="1"/>
    <col min="7" max="7" width="9.140625" style="10"/>
    <col min="8" max="8" width="9.85546875" style="10" customWidth="1"/>
    <col min="9" max="9" width="9.140625" style="10"/>
    <col min="10" max="10" width="11.28515625" style="10" bestFit="1" customWidth="1"/>
    <col min="11" max="16384" width="9.140625" style="10"/>
  </cols>
  <sheetData>
    <row r="1" spans="1:9" ht="53.25" customHeight="1">
      <c r="A1" s="40" t="s">
        <v>79</v>
      </c>
      <c r="B1" s="41"/>
      <c r="C1" s="41"/>
      <c r="D1" s="41"/>
      <c r="E1" s="41"/>
      <c r="F1" s="42"/>
    </row>
    <row r="2" spans="1:9">
      <c r="A2" s="17"/>
      <c r="B2" s="17"/>
      <c r="C2" s="18"/>
      <c r="D2" s="18"/>
      <c r="E2" s="18"/>
      <c r="F2" s="18"/>
    </row>
    <row r="3" spans="1:9" s="3" customFormat="1" ht="30.75" customHeight="1">
      <c r="A3" s="5" t="s">
        <v>11</v>
      </c>
      <c r="B3" s="5" t="s">
        <v>12</v>
      </c>
      <c r="C3" s="5" t="s">
        <v>13</v>
      </c>
      <c r="D3" s="5" t="s">
        <v>0</v>
      </c>
      <c r="E3" s="6" t="s">
        <v>81</v>
      </c>
      <c r="F3" s="6" t="s">
        <v>14</v>
      </c>
    </row>
    <row r="4" spans="1:9" s="9" customFormat="1">
      <c r="A4" s="19"/>
      <c r="B4" s="20"/>
      <c r="C4" s="21"/>
      <c r="D4" s="21"/>
      <c r="E4" s="21"/>
      <c r="F4" s="22"/>
    </row>
    <row r="5" spans="1:9" s="9" customFormat="1" ht="24.95" customHeight="1">
      <c r="A5" s="19"/>
      <c r="B5" s="23" t="s">
        <v>29</v>
      </c>
      <c r="C5" s="21"/>
      <c r="D5" s="21"/>
      <c r="E5" s="21"/>
      <c r="F5" s="21"/>
    </row>
    <row r="6" spans="1:9" s="9" customFormat="1" ht="109.5" customHeight="1">
      <c r="A6" s="19">
        <v>1</v>
      </c>
      <c r="B6" s="24" t="s">
        <v>30</v>
      </c>
      <c r="C6" s="18"/>
      <c r="D6" s="21"/>
      <c r="E6" s="34"/>
      <c r="F6" s="34"/>
    </row>
    <row r="7" spans="1:9" s="9" customFormat="1" ht="29.1" customHeight="1">
      <c r="A7" s="25" t="s">
        <v>3</v>
      </c>
      <c r="B7" s="26" t="s">
        <v>31</v>
      </c>
      <c r="C7" s="18">
        <v>25</v>
      </c>
      <c r="D7" s="27" t="s">
        <v>8</v>
      </c>
      <c r="E7" s="33">
        <v>185.15</v>
      </c>
      <c r="F7" s="33">
        <f>E7*C7</f>
        <v>4628.75</v>
      </c>
      <c r="G7" s="11"/>
      <c r="H7" s="12"/>
    </row>
    <row r="8" spans="1:9" s="9" customFormat="1" ht="29.1" customHeight="1">
      <c r="A8" s="25" t="s">
        <v>9</v>
      </c>
      <c r="B8" s="26" t="s">
        <v>32</v>
      </c>
      <c r="C8" s="18">
        <v>15</v>
      </c>
      <c r="D8" s="27" t="s">
        <v>8</v>
      </c>
      <c r="E8" s="33">
        <v>230.45</v>
      </c>
      <c r="F8" s="33">
        <f>E8*C8</f>
        <v>3456.75</v>
      </c>
      <c r="G8" s="11"/>
      <c r="H8" s="12"/>
    </row>
    <row r="9" spans="1:9" s="9" customFormat="1" ht="29.1" customHeight="1">
      <c r="A9" s="25" t="s">
        <v>5</v>
      </c>
      <c r="B9" s="26" t="s">
        <v>33</v>
      </c>
      <c r="C9" s="18">
        <v>60</v>
      </c>
      <c r="D9" s="27" t="s">
        <v>8</v>
      </c>
      <c r="E9" s="33">
        <v>475.7</v>
      </c>
      <c r="F9" s="33">
        <f>E9*C9</f>
        <v>28542</v>
      </c>
      <c r="G9" s="11"/>
      <c r="H9" s="12"/>
    </row>
    <row r="10" spans="1:9" s="9" customFormat="1">
      <c r="A10" s="19"/>
      <c r="B10" s="26"/>
      <c r="C10" s="18"/>
      <c r="D10" s="27"/>
      <c r="E10" s="33"/>
      <c r="F10" s="33"/>
      <c r="G10" s="11"/>
      <c r="H10" s="12"/>
    </row>
    <row r="11" spans="1:9" s="9" customFormat="1" ht="40.5" customHeight="1">
      <c r="A11" s="19">
        <f>A6+1</f>
        <v>2</v>
      </c>
      <c r="B11" s="26" t="s">
        <v>34</v>
      </c>
      <c r="C11" s="18"/>
      <c r="D11" s="21"/>
      <c r="E11" s="33"/>
      <c r="F11" s="34"/>
    </row>
    <row r="12" spans="1:9" s="9" customFormat="1" ht="29.1" customHeight="1">
      <c r="A12" s="25" t="s">
        <v>3</v>
      </c>
      <c r="B12" s="26" t="s">
        <v>31</v>
      </c>
      <c r="C12" s="18">
        <v>20</v>
      </c>
      <c r="D12" s="27" t="s">
        <v>8</v>
      </c>
      <c r="E12" s="33">
        <v>56.95</v>
      </c>
      <c r="F12" s="33">
        <f>E12*C12</f>
        <v>1139</v>
      </c>
      <c r="G12" s="2"/>
      <c r="H12" s="11"/>
      <c r="I12" s="12"/>
    </row>
    <row r="13" spans="1:9" s="9" customFormat="1" ht="29.1" customHeight="1">
      <c r="A13" s="25" t="s">
        <v>9</v>
      </c>
      <c r="B13" s="26" t="s">
        <v>35</v>
      </c>
      <c r="C13" s="18">
        <v>15</v>
      </c>
      <c r="D13" s="27" t="s">
        <v>8</v>
      </c>
      <c r="E13" s="33">
        <v>58.45</v>
      </c>
      <c r="F13" s="33">
        <f>E13*C13</f>
        <v>876.75</v>
      </c>
      <c r="G13" s="2"/>
      <c r="H13" s="11"/>
      <c r="I13" s="12"/>
    </row>
    <row r="14" spans="1:9" s="9" customFormat="1" ht="29.1" customHeight="1">
      <c r="A14" s="25" t="s">
        <v>5</v>
      </c>
      <c r="B14" s="26" t="s">
        <v>33</v>
      </c>
      <c r="C14" s="18">
        <v>60</v>
      </c>
      <c r="D14" s="27" t="s">
        <v>8</v>
      </c>
      <c r="E14" s="33">
        <v>61.4</v>
      </c>
      <c r="F14" s="33">
        <f>E14*C14</f>
        <v>3684</v>
      </c>
      <c r="G14" s="2"/>
      <c r="H14" s="11"/>
      <c r="I14" s="12"/>
    </row>
    <row r="15" spans="1:9" s="9" customFormat="1">
      <c r="A15" s="19"/>
      <c r="B15" s="26"/>
      <c r="C15" s="18"/>
      <c r="D15" s="27"/>
      <c r="E15" s="36"/>
      <c r="F15" s="35"/>
      <c r="G15" s="2"/>
      <c r="H15" s="11"/>
      <c r="I15" s="12"/>
    </row>
    <row r="16" spans="1:9" s="9" customFormat="1" ht="40.5" customHeight="1">
      <c r="A16" s="19">
        <f>A11+1</f>
        <v>3</v>
      </c>
      <c r="B16" s="26" t="s">
        <v>36</v>
      </c>
      <c r="C16" s="18"/>
      <c r="D16" s="27"/>
      <c r="E16" s="33"/>
      <c r="F16" s="33"/>
    </row>
    <row r="17" spans="1:6" s="9" customFormat="1" ht="29.1" customHeight="1">
      <c r="A17" s="25" t="s">
        <v>3</v>
      </c>
      <c r="B17" s="26" t="s">
        <v>37</v>
      </c>
      <c r="C17" s="18">
        <v>8</v>
      </c>
      <c r="D17" s="27" t="s">
        <v>10</v>
      </c>
      <c r="E17" s="33">
        <v>372.95</v>
      </c>
      <c r="F17" s="33">
        <f>C17*E17</f>
        <v>2983.6</v>
      </c>
    </row>
    <row r="18" spans="1:6" s="9" customFormat="1" ht="29.1" customHeight="1">
      <c r="A18" s="25" t="s">
        <v>9</v>
      </c>
      <c r="B18" s="26" t="s">
        <v>38</v>
      </c>
      <c r="C18" s="18">
        <v>2</v>
      </c>
      <c r="D18" s="27" t="s">
        <v>10</v>
      </c>
      <c r="E18" s="33">
        <v>450.9</v>
      </c>
      <c r="F18" s="33"/>
    </row>
    <row r="19" spans="1:6" s="9" customFormat="1" ht="29.1" customHeight="1">
      <c r="A19" s="25" t="s">
        <v>5</v>
      </c>
      <c r="B19" s="26" t="s">
        <v>33</v>
      </c>
      <c r="C19" s="18">
        <v>4</v>
      </c>
      <c r="D19" s="27" t="s">
        <v>10</v>
      </c>
      <c r="E19" s="33">
        <v>780.6</v>
      </c>
      <c r="F19" s="33">
        <f>C19*E19</f>
        <v>3122.4</v>
      </c>
    </row>
    <row r="20" spans="1:6" s="9" customFormat="1">
      <c r="A20" s="19"/>
      <c r="B20" s="26"/>
      <c r="C20" s="18"/>
      <c r="D20" s="27"/>
      <c r="E20" s="33"/>
      <c r="F20" s="33"/>
    </row>
    <row r="21" spans="1:6" s="9" customFormat="1" ht="38.25" customHeight="1">
      <c r="A21" s="19">
        <f>A16+1</f>
        <v>4</v>
      </c>
      <c r="B21" s="26" t="s">
        <v>39</v>
      </c>
      <c r="C21" s="18"/>
      <c r="D21" s="18"/>
      <c r="E21" s="33"/>
      <c r="F21" s="33"/>
    </row>
    <row r="22" spans="1:6" s="9" customFormat="1" ht="31.5" customHeight="1">
      <c r="A22" s="19"/>
      <c r="B22" s="26" t="s">
        <v>15</v>
      </c>
      <c r="C22" s="18">
        <v>1</v>
      </c>
      <c r="D22" s="27" t="s">
        <v>10</v>
      </c>
      <c r="E22" s="33">
        <v>936.35</v>
      </c>
      <c r="F22" s="33">
        <f>C22*E22</f>
        <v>936.35</v>
      </c>
    </row>
    <row r="23" spans="1:6" s="9" customFormat="1">
      <c r="A23" s="19"/>
      <c r="B23" s="24"/>
      <c r="C23" s="18"/>
      <c r="D23" s="18"/>
      <c r="E23" s="33"/>
      <c r="F23" s="33"/>
    </row>
    <row r="24" spans="1:6" s="9" customFormat="1" ht="160.5" customHeight="1">
      <c r="A24" s="19">
        <f>A21+1</f>
        <v>5</v>
      </c>
      <c r="B24" s="26" t="s">
        <v>40</v>
      </c>
      <c r="C24" s="18">
        <v>8</v>
      </c>
      <c r="D24" s="18" t="s">
        <v>10</v>
      </c>
      <c r="E24" s="33">
        <v>908.95</v>
      </c>
      <c r="F24" s="33">
        <f>E24*C24</f>
        <v>7271.6</v>
      </c>
    </row>
    <row r="25" spans="1:6" s="9" customFormat="1">
      <c r="A25" s="19"/>
      <c r="B25" s="23"/>
      <c r="C25" s="18"/>
      <c r="D25" s="18"/>
      <c r="E25" s="33"/>
      <c r="F25" s="33"/>
    </row>
    <row r="26" spans="1:6" s="9" customFormat="1" ht="164.25" customHeight="1">
      <c r="A26" s="19">
        <f>A24+1</f>
        <v>6</v>
      </c>
      <c r="B26" s="26" t="s">
        <v>41</v>
      </c>
      <c r="C26" s="18">
        <v>2</v>
      </c>
      <c r="D26" s="18" t="s">
        <v>10</v>
      </c>
      <c r="E26" s="33">
        <v>5392.9</v>
      </c>
      <c r="F26" s="33">
        <f>E26*C26</f>
        <v>10785.8</v>
      </c>
    </row>
    <row r="27" spans="1:6" s="9" customFormat="1" ht="24.95" customHeight="1">
      <c r="A27" s="20"/>
      <c r="B27" s="23" t="s">
        <v>42</v>
      </c>
      <c r="C27" s="18"/>
      <c r="D27" s="18"/>
      <c r="E27" s="33"/>
      <c r="F27" s="33"/>
    </row>
    <row r="28" spans="1:6" s="9" customFormat="1">
      <c r="A28" s="20"/>
      <c r="B28" s="23"/>
      <c r="C28" s="18"/>
      <c r="D28" s="18"/>
      <c r="E28" s="33"/>
      <c r="F28" s="33"/>
    </row>
    <row r="29" spans="1:6" s="9" customFormat="1" ht="58.5" customHeight="1">
      <c r="A29" s="19">
        <f>A26+1</f>
        <v>7</v>
      </c>
      <c r="B29" s="26" t="s">
        <v>18</v>
      </c>
      <c r="C29" s="18"/>
      <c r="D29" s="18"/>
      <c r="E29" s="33"/>
      <c r="F29" s="33"/>
    </row>
    <row r="30" spans="1:6" s="9" customFormat="1" ht="29.1" customHeight="1">
      <c r="A30" s="19"/>
      <c r="B30" s="26" t="s">
        <v>22</v>
      </c>
      <c r="C30" s="18">
        <v>12</v>
      </c>
      <c r="D30" s="18" t="s">
        <v>8</v>
      </c>
      <c r="E30" s="33">
        <v>150.1</v>
      </c>
      <c r="F30" s="33">
        <f>E30*C30</f>
        <v>1801.1999999999998</v>
      </c>
    </row>
    <row r="31" spans="1:6" s="9" customFormat="1" ht="29.1" customHeight="1">
      <c r="A31" s="19"/>
      <c r="B31" s="26" t="s">
        <v>43</v>
      </c>
      <c r="C31" s="18">
        <v>15</v>
      </c>
      <c r="D31" s="18" t="s">
        <v>8</v>
      </c>
      <c r="E31" s="33">
        <v>219.05</v>
      </c>
      <c r="F31" s="33">
        <f>E31*C31</f>
        <v>3285.75</v>
      </c>
    </row>
    <row r="32" spans="1:6" s="9" customFormat="1">
      <c r="A32" s="19"/>
      <c r="B32" s="23"/>
      <c r="C32" s="18"/>
      <c r="D32" s="18"/>
      <c r="E32" s="33"/>
      <c r="F32" s="33"/>
    </row>
    <row r="33" spans="1:6" s="9" customFormat="1" ht="55.5" customHeight="1">
      <c r="A33" s="19">
        <f>A29+1</f>
        <v>8</v>
      </c>
      <c r="B33" s="26" t="s">
        <v>21</v>
      </c>
      <c r="C33" s="18"/>
      <c r="D33" s="18"/>
      <c r="E33" s="33"/>
      <c r="F33" s="33"/>
    </row>
    <row r="34" spans="1:6" s="9" customFormat="1" ht="29.1" customHeight="1">
      <c r="A34" s="19"/>
      <c r="B34" s="26" t="s">
        <v>22</v>
      </c>
      <c r="C34" s="18">
        <v>15</v>
      </c>
      <c r="D34" s="18" t="s">
        <v>44</v>
      </c>
      <c r="E34" s="37">
        <v>496.9</v>
      </c>
      <c r="F34" s="33">
        <f>E34*C34</f>
        <v>7453.5</v>
      </c>
    </row>
    <row r="35" spans="1:6" s="9" customFormat="1" ht="29.1" customHeight="1">
      <c r="A35" s="19"/>
      <c r="B35" s="26" t="s">
        <v>43</v>
      </c>
      <c r="C35" s="18">
        <v>30</v>
      </c>
      <c r="D35" s="18" t="s">
        <v>44</v>
      </c>
      <c r="E35" s="37">
        <v>607.70000000000005</v>
      </c>
      <c r="F35" s="33">
        <f>E35*C35</f>
        <v>18231</v>
      </c>
    </row>
    <row r="36" spans="1:6" s="9" customFormat="1">
      <c r="A36" s="19"/>
      <c r="B36" s="26"/>
      <c r="C36" s="18"/>
      <c r="D36" s="18"/>
      <c r="E36" s="37"/>
      <c r="F36" s="33"/>
    </row>
    <row r="37" spans="1:6" s="9" customFormat="1" ht="60">
      <c r="A37" s="19">
        <f>A33+1</f>
        <v>9</v>
      </c>
      <c r="B37" s="26" t="s">
        <v>19</v>
      </c>
      <c r="C37" s="18"/>
      <c r="D37" s="18"/>
      <c r="E37" s="37"/>
      <c r="F37" s="33"/>
    </row>
    <row r="38" spans="1:6" s="9" customFormat="1" ht="33" customHeight="1">
      <c r="A38" s="19"/>
      <c r="B38" s="26" t="s">
        <v>20</v>
      </c>
      <c r="C38" s="18">
        <v>45</v>
      </c>
      <c r="D38" s="18" t="s">
        <v>44</v>
      </c>
      <c r="E38" s="37">
        <v>342.45</v>
      </c>
      <c r="F38" s="33">
        <f>E38*C38</f>
        <v>15410.25</v>
      </c>
    </row>
    <row r="39" spans="1:6" s="9" customFormat="1">
      <c r="A39" s="19"/>
      <c r="B39" s="23"/>
      <c r="C39" s="18"/>
      <c r="D39" s="18"/>
      <c r="E39" s="33"/>
      <c r="F39" s="33"/>
    </row>
    <row r="40" spans="1:6" s="9" customFormat="1" ht="60">
      <c r="A40" s="19">
        <f>A37+1</f>
        <v>10</v>
      </c>
      <c r="B40" s="26" t="s">
        <v>45</v>
      </c>
      <c r="C40" s="18"/>
      <c r="D40" s="18"/>
      <c r="E40" s="33"/>
      <c r="F40" s="33"/>
    </row>
    <row r="41" spans="1:6" s="9" customFormat="1" ht="29.1" customHeight="1">
      <c r="A41" s="19"/>
      <c r="B41" s="26" t="s">
        <v>46</v>
      </c>
      <c r="C41" s="18">
        <v>25</v>
      </c>
      <c r="D41" s="18" t="s">
        <v>8</v>
      </c>
      <c r="E41" s="33">
        <v>523.75</v>
      </c>
      <c r="F41" s="33">
        <f>E41*C41</f>
        <v>13093.75</v>
      </c>
    </row>
    <row r="42" spans="1:6" s="9" customFormat="1">
      <c r="A42" s="19"/>
      <c r="B42" s="26"/>
      <c r="C42" s="18"/>
      <c r="D42" s="18"/>
      <c r="E42" s="33"/>
      <c r="F42" s="33"/>
    </row>
    <row r="43" spans="1:6" s="9" customFormat="1" ht="175.5" customHeight="1">
      <c r="A43" s="19">
        <f>A40+1</f>
        <v>11</v>
      </c>
      <c r="B43" s="26" t="s">
        <v>23</v>
      </c>
      <c r="C43" s="18"/>
      <c r="D43" s="18"/>
      <c r="E43" s="33"/>
      <c r="F43" s="33"/>
    </row>
    <row r="44" spans="1:6" s="9" customFormat="1" ht="72" customHeight="1">
      <c r="A44" s="19"/>
      <c r="B44" s="26" t="s">
        <v>47</v>
      </c>
      <c r="C44" s="18">
        <v>2</v>
      </c>
      <c r="D44" s="18" t="s">
        <v>10</v>
      </c>
      <c r="E44" s="33">
        <v>7132</v>
      </c>
      <c r="F44" s="33">
        <f>E44*C44</f>
        <v>14264</v>
      </c>
    </row>
    <row r="45" spans="1:6" s="9" customFormat="1" ht="60">
      <c r="A45" s="19"/>
      <c r="B45" s="26" t="s">
        <v>48</v>
      </c>
      <c r="C45" s="18">
        <v>3</v>
      </c>
      <c r="D45" s="18" t="s">
        <v>10</v>
      </c>
      <c r="E45" s="33">
        <v>15322.95</v>
      </c>
      <c r="F45" s="33">
        <f>E45*C45</f>
        <v>45968.850000000006</v>
      </c>
    </row>
    <row r="46" spans="1:6" s="9" customFormat="1">
      <c r="A46" s="19"/>
      <c r="B46" s="23"/>
      <c r="C46" s="18"/>
      <c r="D46" s="18"/>
      <c r="E46" s="33"/>
      <c r="F46" s="33"/>
    </row>
    <row r="47" spans="1:6" s="9" customFormat="1" ht="25.5" customHeight="1">
      <c r="A47" s="19">
        <f>A43+1</f>
        <v>12</v>
      </c>
      <c r="B47" s="26" t="s">
        <v>24</v>
      </c>
      <c r="C47" s="18"/>
      <c r="D47" s="18"/>
      <c r="E47" s="33"/>
      <c r="F47" s="33"/>
    </row>
    <row r="48" spans="1:6" s="9" customFormat="1" ht="29.1" customHeight="1">
      <c r="A48" s="19"/>
      <c r="B48" s="26" t="s">
        <v>25</v>
      </c>
      <c r="C48" s="18">
        <v>1</v>
      </c>
      <c r="D48" s="18" t="s">
        <v>26</v>
      </c>
      <c r="E48" s="33">
        <v>4061.7</v>
      </c>
      <c r="F48" s="33">
        <f>E48*C48</f>
        <v>4061.7</v>
      </c>
    </row>
    <row r="49" spans="1:7" s="9" customFormat="1" ht="29.1" customHeight="1">
      <c r="A49" s="19"/>
      <c r="B49" s="26" t="s">
        <v>27</v>
      </c>
      <c r="C49" s="18">
        <v>1</v>
      </c>
      <c r="D49" s="18" t="s">
        <v>26</v>
      </c>
      <c r="E49" s="33">
        <v>4866.75</v>
      </c>
      <c r="F49" s="33">
        <f>E49*C49</f>
        <v>4866.75</v>
      </c>
    </row>
    <row r="50" spans="1:7" s="9" customFormat="1">
      <c r="A50" s="19"/>
      <c r="B50" s="23"/>
      <c r="C50" s="18"/>
      <c r="D50" s="18"/>
      <c r="E50" s="7"/>
      <c r="F50" s="33"/>
    </row>
    <row r="51" spans="1:7" s="9" customFormat="1" ht="195">
      <c r="A51" s="19">
        <f>A47+1</f>
        <v>13</v>
      </c>
      <c r="B51" s="24" t="s">
        <v>28</v>
      </c>
      <c r="C51" s="18">
        <v>5</v>
      </c>
      <c r="D51" s="18" t="s">
        <v>10</v>
      </c>
      <c r="E51" s="33">
        <v>256.75</v>
      </c>
      <c r="F51" s="33">
        <f>E51*C51</f>
        <v>1283.75</v>
      </c>
    </row>
    <row r="52" spans="1:7" s="9" customFormat="1">
      <c r="A52" s="19"/>
      <c r="B52" s="24"/>
      <c r="C52" s="18"/>
      <c r="D52" s="18"/>
      <c r="E52" s="33"/>
      <c r="F52" s="33"/>
    </row>
    <row r="53" spans="1:7" s="9" customFormat="1" ht="113.25" customHeight="1">
      <c r="A53" s="19">
        <f>A51+1</f>
        <v>14</v>
      </c>
      <c r="B53" s="26" t="s">
        <v>16</v>
      </c>
      <c r="C53" s="18"/>
      <c r="D53" s="18"/>
      <c r="E53" s="33"/>
      <c r="F53" s="33"/>
    </row>
    <row r="54" spans="1:7" s="9" customFormat="1">
      <c r="A54" s="19"/>
      <c r="B54" s="26" t="s">
        <v>1</v>
      </c>
      <c r="C54" s="18"/>
      <c r="D54" s="18"/>
      <c r="E54" s="33"/>
      <c r="F54" s="33"/>
    </row>
    <row r="55" spans="1:7" s="9" customFormat="1" ht="50.25" customHeight="1">
      <c r="A55" s="19"/>
      <c r="B55" s="26" t="s">
        <v>49</v>
      </c>
      <c r="C55" s="18">
        <v>30</v>
      </c>
      <c r="D55" s="18" t="s">
        <v>26</v>
      </c>
      <c r="E55" s="33">
        <v>165.6</v>
      </c>
      <c r="F55" s="33">
        <f>E55*C55</f>
        <v>4968</v>
      </c>
    </row>
    <row r="56" spans="1:7" s="9" customFormat="1">
      <c r="A56" s="19"/>
      <c r="B56" s="26"/>
      <c r="C56" s="18"/>
      <c r="D56" s="18"/>
      <c r="E56" s="33"/>
      <c r="F56" s="33"/>
    </row>
    <row r="57" spans="1:7" s="9" customFormat="1" ht="158.25" customHeight="1">
      <c r="A57" s="19">
        <f>A53+1</f>
        <v>15</v>
      </c>
      <c r="B57" s="26" t="s">
        <v>50</v>
      </c>
      <c r="C57" s="18"/>
      <c r="D57" s="27"/>
      <c r="E57" s="38"/>
      <c r="F57" s="33"/>
    </row>
    <row r="58" spans="1:7" s="9" customFormat="1" ht="29.1" customHeight="1">
      <c r="A58" s="28"/>
      <c r="B58" s="24" t="s">
        <v>51</v>
      </c>
      <c r="C58" s="18">
        <v>1</v>
      </c>
      <c r="D58" s="27" t="s">
        <v>10</v>
      </c>
      <c r="E58" s="38">
        <v>12866.45</v>
      </c>
      <c r="F58" s="33">
        <f>E58*C58</f>
        <v>12866.45</v>
      </c>
    </row>
    <row r="59" spans="1:7" s="9" customFormat="1">
      <c r="A59" s="19"/>
      <c r="B59" s="26"/>
      <c r="C59" s="18"/>
      <c r="D59" s="18"/>
      <c r="E59" s="33"/>
      <c r="F59" s="33"/>
    </row>
    <row r="60" spans="1:7" s="13" customFormat="1" ht="78.75" customHeight="1">
      <c r="A60" s="19">
        <f>A57+1</f>
        <v>16</v>
      </c>
      <c r="B60" s="26" t="s">
        <v>52</v>
      </c>
      <c r="C60" s="18"/>
      <c r="D60" s="27"/>
      <c r="E60" s="39"/>
      <c r="F60" s="33"/>
    </row>
    <row r="61" spans="1:7" s="13" customFormat="1" ht="135">
      <c r="A61" s="19"/>
      <c r="B61" s="26" t="s">
        <v>53</v>
      </c>
      <c r="C61" s="18"/>
      <c r="D61" s="27"/>
      <c r="E61" s="39"/>
      <c r="F61" s="33"/>
    </row>
    <row r="62" spans="1:7" s="13" customFormat="1" ht="29.1" customHeight="1">
      <c r="A62" s="19"/>
      <c r="B62" s="26" t="s">
        <v>1</v>
      </c>
      <c r="C62" s="18">
        <v>65</v>
      </c>
      <c r="D62" s="27" t="s">
        <v>6</v>
      </c>
      <c r="E62" s="39">
        <v>130.80000000000001</v>
      </c>
      <c r="F62" s="33">
        <f>C62*E62</f>
        <v>8502</v>
      </c>
      <c r="G62" s="9"/>
    </row>
    <row r="63" spans="1:7" s="13" customFormat="1">
      <c r="A63" s="19"/>
      <c r="B63" s="26"/>
      <c r="C63" s="18"/>
      <c r="D63" s="27"/>
      <c r="E63" s="39"/>
      <c r="F63" s="33"/>
      <c r="G63" s="9"/>
    </row>
    <row r="64" spans="1:7" s="13" customFormat="1" ht="51.75" customHeight="1">
      <c r="A64" s="19">
        <f>A60+1</f>
        <v>17</v>
      </c>
      <c r="B64" s="26" t="s">
        <v>54</v>
      </c>
      <c r="C64" s="18"/>
      <c r="D64" s="27"/>
      <c r="E64" s="39"/>
      <c r="F64" s="33"/>
      <c r="G64" s="9"/>
    </row>
    <row r="65" spans="1:7" s="13" customFormat="1" ht="30">
      <c r="A65" s="19"/>
      <c r="B65" s="26" t="s">
        <v>55</v>
      </c>
      <c r="C65" s="18">
        <v>12</v>
      </c>
      <c r="D65" s="27" t="s">
        <v>6</v>
      </c>
      <c r="E65" s="39">
        <v>3593.3</v>
      </c>
      <c r="F65" s="33">
        <f>C65*E65</f>
        <v>43119.600000000006</v>
      </c>
      <c r="G65" s="9"/>
    </row>
    <row r="66" spans="1:7" s="13" customFormat="1">
      <c r="A66" s="19"/>
      <c r="B66" s="26"/>
      <c r="C66" s="27"/>
      <c r="D66" s="27"/>
      <c r="E66" s="39"/>
      <c r="F66" s="33"/>
      <c r="G66" s="9"/>
    </row>
    <row r="67" spans="1:7" s="13" customFormat="1" ht="38.25" customHeight="1">
      <c r="A67" s="19">
        <f>A64+1</f>
        <v>18</v>
      </c>
      <c r="B67" s="26" t="s">
        <v>56</v>
      </c>
      <c r="C67" s="18"/>
      <c r="D67" s="27"/>
      <c r="E67" s="39"/>
      <c r="F67" s="33"/>
      <c r="G67" s="9"/>
    </row>
    <row r="68" spans="1:7" s="13" customFormat="1" ht="29.1" customHeight="1">
      <c r="A68" s="19"/>
      <c r="B68" s="26" t="s">
        <v>57</v>
      </c>
      <c r="C68" s="18">
        <v>40</v>
      </c>
      <c r="D68" s="27" t="s">
        <v>6</v>
      </c>
      <c r="E68" s="39">
        <v>3508.25</v>
      </c>
      <c r="F68" s="33">
        <f>C68*E68</f>
        <v>140330</v>
      </c>
      <c r="G68" s="9"/>
    </row>
    <row r="69" spans="1:7" s="13" customFormat="1">
      <c r="A69" s="19"/>
      <c r="B69" s="26"/>
      <c r="C69" s="18"/>
      <c r="D69" s="27"/>
      <c r="E69" s="39"/>
      <c r="F69" s="33"/>
      <c r="G69" s="9"/>
    </row>
    <row r="70" spans="1:7" s="13" customFormat="1" ht="55.5" customHeight="1">
      <c r="A70" s="19">
        <f>A67+1</f>
        <v>19</v>
      </c>
      <c r="B70" s="24" t="s">
        <v>58</v>
      </c>
      <c r="C70" s="18"/>
      <c r="D70" s="18"/>
      <c r="E70" s="39"/>
      <c r="F70" s="33"/>
      <c r="G70" s="9"/>
    </row>
    <row r="71" spans="1:7" s="13" customFormat="1" ht="35.25" customHeight="1">
      <c r="A71" s="19"/>
      <c r="B71" s="24" t="s">
        <v>17</v>
      </c>
      <c r="C71" s="18">
        <v>6</v>
      </c>
      <c r="D71" s="27" t="s">
        <v>6</v>
      </c>
      <c r="E71" s="37">
        <v>4703.8999999999996</v>
      </c>
      <c r="F71" s="33">
        <f>C71*E71</f>
        <v>28223.399999999998</v>
      </c>
      <c r="G71" s="9"/>
    </row>
    <row r="72" spans="1:7" s="13" customFormat="1">
      <c r="A72" s="19"/>
      <c r="B72" s="24"/>
      <c r="C72" s="18"/>
      <c r="D72" s="27"/>
      <c r="E72" s="37"/>
      <c r="F72" s="33"/>
      <c r="G72" s="9"/>
    </row>
    <row r="73" spans="1:7" s="13" customFormat="1" ht="45">
      <c r="A73" s="19">
        <f>A70+1</f>
        <v>20</v>
      </c>
      <c r="B73" s="24" t="s">
        <v>59</v>
      </c>
      <c r="C73" s="18">
        <v>125</v>
      </c>
      <c r="D73" s="18" t="s">
        <v>7</v>
      </c>
      <c r="E73" s="37">
        <v>123.5</v>
      </c>
      <c r="F73" s="33">
        <f>C73*E73</f>
        <v>15437.5</v>
      </c>
      <c r="G73" s="9"/>
    </row>
    <row r="74" spans="1:7" s="13" customFormat="1">
      <c r="A74" s="19"/>
      <c r="B74" s="24"/>
      <c r="C74" s="18"/>
      <c r="D74" s="18"/>
      <c r="E74" s="37"/>
      <c r="F74" s="33"/>
      <c r="G74" s="9"/>
    </row>
    <row r="75" spans="1:7" s="9" customFormat="1" ht="60">
      <c r="A75" s="19">
        <f>A73+1</f>
        <v>21</v>
      </c>
      <c r="B75" s="26" t="s">
        <v>60</v>
      </c>
      <c r="C75" s="18"/>
      <c r="D75" s="18"/>
      <c r="E75" s="33"/>
      <c r="F75" s="33"/>
      <c r="G75" s="13"/>
    </row>
    <row r="76" spans="1:7" s="9" customFormat="1" ht="29.1" customHeight="1">
      <c r="A76" s="19"/>
      <c r="B76" s="26" t="s">
        <v>61</v>
      </c>
      <c r="C76" s="18">
        <v>4</v>
      </c>
      <c r="D76" s="18" t="s">
        <v>10</v>
      </c>
      <c r="E76" s="33">
        <v>3193.5</v>
      </c>
      <c r="F76" s="33">
        <f>E76*C76</f>
        <v>12774</v>
      </c>
      <c r="G76" s="13"/>
    </row>
    <row r="77" spans="1:7" s="9" customFormat="1">
      <c r="A77" s="19"/>
      <c r="B77" s="26"/>
      <c r="C77" s="18"/>
      <c r="D77" s="18"/>
      <c r="E77" s="33"/>
      <c r="F77" s="33"/>
      <c r="G77" s="13"/>
    </row>
    <row r="78" spans="1:7" s="9" customFormat="1" ht="105">
      <c r="A78" s="19">
        <f>A75+1</f>
        <v>22</v>
      </c>
      <c r="B78" s="26" t="s">
        <v>62</v>
      </c>
      <c r="C78" s="18"/>
      <c r="D78" s="18"/>
      <c r="E78" s="33"/>
      <c r="F78" s="33"/>
      <c r="G78" s="13"/>
    </row>
    <row r="79" spans="1:7" s="9" customFormat="1" ht="29.1" customHeight="1">
      <c r="A79" s="19"/>
      <c r="B79" s="26" t="s">
        <v>63</v>
      </c>
      <c r="C79" s="18">
        <v>1</v>
      </c>
      <c r="D79" s="18" t="s">
        <v>10</v>
      </c>
      <c r="E79" s="36">
        <v>333.15</v>
      </c>
      <c r="F79" s="33">
        <f>E79*C79</f>
        <v>333.15</v>
      </c>
      <c r="G79" s="13"/>
    </row>
    <row r="80" spans="1:7" s="9" customFormat="1">
      <c r="A80" s="19"/>
      <c r="B80" s="26"/>
      <c r="C80" s="18"/>
      <c r="D80" s="18"/>
      <c r="E80" s="36"/>
      <c r="F80" s="33"/>
      <c r="G80" s="13"/>
    </row>
    <row r="81" spans="1:7" s="9" customFormat="1" ht="21" customHeight="1">
      <c r="A81" s="19"/>
      <c r="B81" s="30" t="s">
        <v>64</v>
      </c>
      <c r="C81" s="18"/>
      <c r="D81" s="18"/>
      <c r="E81" s="36"/>
      <c r="F81" s="33"/>
      <c r="G81" s="13"/>
    </row>
    <row r="82" spans="1:7" s="9" customFormat="1" ht="105">
      <c r="A82" s="19">
        <f>A78+1</f>
        <v>23</v>
      </c>
      <c r="B82" s="26" t="s">
        <v>65</v>
      </c>
      <c r="C82" s="18"/>
      <c r="D82" s="27"/>
      <c r="E82" s="33"/>
      <c r="F82" s="33"/>
      <c r="G82" s="13"/>
    </row>
    <row r="83" spans="1:7" s="9" customFormat="1">
      <c r="A83" s="19"/>
      <c r="B83" s="26" t="s">
        <v>66</v>
      </c>
      <c r="C83" s="18"/>
      <c r="D83" s="27"/>
      <c r="E83" s="33"/>
      <c r="F83" s="33"/>
    </row>
    <row r="84" spans="1:7" s="9" customFormat="1" ht="29.1" customHeight="1">
      <c r="A84" s="19"/>
      <c r="B84" s="26" t="s">
        <v>67</v>
      </c>
      <c r="C84" s="18">
        <v>65</v>
      </c>
      <c r="D84" s="18" t="s">
        <v>4</v>
      </c>
      <c r="E84" s="36">
        <v>392.6</v>
      </c>
      <c r="F84" s="33">
        <f>E84*C84</f>
        <v>25519</v>
      </c>
      <c r="G84" s="8"/>
    </row>
    <row r="85" spans="1:7" s="9" customFormat="1" ht="29.1" customHeight="1">
      <c r="A85" s="19"/>
      <c r="B85" s="26" t="s">
        <v>68</v>
      </c>
      <c r="C85" s="18"/>
      <c r="D85" s="18"/>
      <c r="E85" s="36"/>
      <c r="F85" s="33"/>
      <c r="G85" s="8"/>
    </row>
    <row r="86" spans="1:7" s="9" customFormat="1" ht="29.1" customHeight="1">
      <c r="A86" s="19"/>
      <c r="B86" s="26" t="s">
        <v>67</v>
      </c>
      <c r="C86" s="18">
        <v>15</v>
      </c>
      <c r="D86" s="18" t="s">
        <v>4</v>
      </c>
      <c r="E86" s="36">
        <v>827.3</v>
      </c>
      <c r="F86" s="33">
        <f>E86*C86</f>
        <v>12409.5</v>
      </c>
      <c r="G86" s="8"/>
    </row>
    <row r="87" spans="1:7" s="9" customFormat="1">
      <c r="A87" s="19"/>
      <c r="B87" s="26"/>
      <c r="C87" s="18"/>
      <c r="D87" s="18"/>
      <c r="E87" s="36"/>
      <c r="F87" s="33"/>
      <c r="G87" s="8"/>
    </row>
    <row r="88" spans="1:7" s="9" customFormat="1" ht="75">
      <c r="A88" s="19">
        <f>A82+1</f>
        <v>24</v>
      </c>
      <c r="B88" s="26" t="s">
        <v>69</v>
      </c>
      <c r="C88" s="18"/>
      <c r="D88" s="18"/>
      <c r="E88" s="36"/>
      <c r="F88" s="33"/>
      <c r="G88" s="8"/>
    </row>
    <row r="89" spans="1:7" s="9" customFormat="1">
      <c r="A89" s="19"/>
      <c r="B89" s="26" t="s">
        <v>70</v>
      </c>
      <c r="C89" s="18">
        <v>45</v>
      </c>
      <c r="D89" s="18" t="s">
        <v>4</v>
      </c>
      <c r="E89" s="36">
        <v>544.95000000000005</v>
      </c>
      <c r="F89" s="33">
        <f>E89*C89</f>
        <v>24522.750000000004</v>
      </c>
      <c r="G89" s="8"/>
    </row>
    <row r="90" spans="1:7" s="9" customFormat="1">
      <c r="A90" s="19"/>
      <c r="B90" s="26"/>
      <c r="C90" s="18"/>
      <c r="D90" s="18"/>
      <c r="E90" s="36"/>
      <c r="F90" s="33"/>
      <c r="G90" s="8"/>
    </row>
    <row r="91" spans="1:7" s="9" customFormat="1" ht="58.5" customHeight="1">
      <c r="A91" s="19">
        <f>A88+1</f>
        <v>25</v>
      </c>
      <c r="B91" s="26" t="s">
        <v>71</v>
      </c>
      <c r="C91" s="18">
        <v>2</v>
      </c>
      <c r="D91" s="18" t="s">
        <v>2</v>
      </c>
      <c r="E91" s="36">
        <v>459.05</v>
      </c>
      <c r="F91" s="33">
        <f>E91*C91</f>
        <v>918.1</v>
      </c>
      <c r="G91" s="8"/>
    </row>
    <row r="92" spans="1:7" s="9" customFormat="1">
      <c r="A92" s="19"/>
      <c r="B92" s="26"/>
      <c r="C92" s="18"/>
      <c r="D92" s="18"/>
      <c r="E92" s="36"/>
      <c r="F92" s="33"/>
      <c r="G92" s="8"/>
    </row>
    <row r="93" spans="1:7" s="9" customFormat="1" ht="68.25" customHeight="1">
      <c r="A93" s="19">
        <f>A91+1</f>
        <v>26</v>
      </c>
      <c r="B93" s="26" t="s">
        <v>72</v>
      </c>
      <c r="C93" s="18">
        <v>2</v>
      </c>
      <c r="D93" s="18" t="s">
        <v>2</v>
      </c>
      <c r="E93" s="36">
        <v>828.45</v>
      </c>
      <c r="F93" s="33">
        <f>E93*C93</f>
        <v>1656.9</v>
      </c>
      <c r="G93" s="8"/>
    </row>
    <row r="94" spans="1:7" s="9" customFormat="1">
      <c r="A94" s="19"/>
      <c r="B94" s="26"/>
      <c r="C94" s="18"/>
      <c r="D94" s="18"/>
      <c r="E94" s="36"/>
      <c r="F94" s="33"/>
      <c r="G94" s="8"/>
    </row>
    <row r="95" spans="1:7" s="9" customFormat="1" ht="66.75" customHeight="1">
      <c r="A95" s="19">
        <f>A93+1</f>
        <v>27</v>
      </c>
      <c r="B95" s="26" t="s">
        <v>73</v>
      </c>
      <c r="C95" s="18">
        <v>2</v>
      </c>
      <c r="D95" s="18" t="s">
        <v>2</v>
      </c>
      <c r="E95" s="36">
        <v>799.4</v>
      </c>
      <c r="F95" s="33">
        <f>E95*C95</f>
        <v>1598.8</v>
      </c>
      <c r="G95" s="8"/>
    </row>
    <row r="96" spans="1:7" s="9" customFormat="1">
      <c r="A96" s="19"/>
      <c r="B96" s="26"/>
      <c r="C96" s="18"/>
      <c r="D96" s="18"/>
      <c r="E96" s="36"/>
      <c r="F96" s="33"/>
      <c r="G96" s="8"/>
    </row>
    <row r="97" spans="1:7" s="9" customFormat="1" ht="60">
      <c r="A97" s="19">
        <f>A95+1</f>
        <v>28</v>
      </c>
      <c r="B97" s="26" t="s">
        <v>74</v>
      </c>
      <c r="C97" s="18">
        <v>5</v>
      </c>
      <c r="D97" s="18" t="s">
        <v>2</v>
      </c>
      <c r="E97" s="36">
        <v>842.8</v>
      </c>
      <c r="F97" s="33">
        <f>E97*C97</f>
        <v>4214</v>
      </c>
      <c r="G97" s="8"/>
    </row>
    <row r="98" spans="1:7" s="9" customFormat="1">
      <c r="A98" s="19"/>
      <c r="B98" s="26"/>
      <c r="C98" s="18"/>
      <c r="D98" s="18"/>
      <c r="E98" s="36"/>
      <c r="F98" s="33"/>
      <c r="G98" s="8"/>
    </row>
    <row r="99" spans="1:7" s="9" customFormat="1" ht="105">
      <c r="A99" s="19">
        <f>A97+1</f>
        <v>29</v>
      </c>
      <c r="B99" s="26" t="s">
        <v>75</v>
      </c>
      <c r="C99" s="18">
        <v>4</v>
      </c>
      <c r="D99" s="18" t="s">
        <v>10</v>
      </c>
      <c r="E99" s="36">
        <v>897.1</v>
      </c>
      <c r="F99" s="33">
        <f>E99*C99</f>
        <v>3588.4</v>
      </c>
      <c r="G99" s="8"/>
    </row>
    <row r="100" spans="1:7" s="9" customFormat="1">
      <c r="A100" s="19"/>
      <c r="B100" s="26"/>
      <c r="C100" s="29"/>
      <c r="D100" s="18"/>
      <c r="E100" s="36"/>
      <c r="F100" s="33"/>
      <c r="G100" s="8"/>
    </row>
    <row r="101" spans="1:7" s="9" customFormat="1" ht="138" customHeight="1">
      <c r="A101" s="19">
        <f>A99+1</f>
        <v>30</v>
      </c>
      <c r="B101" s="26" t="s">
        <v>76</v>
      </c>
      <c r="C101" s="29"/>
      <c r="D101" s="18"/>
      <c r="E101" s="36"/>
      <c r="F101" s="33"/>
      <c r="G101" s="8"/>
    </row>
    <row r="102" spans="1:7" s="9" customFormat="1" ht="36.75" customHeight="1">
      <c r="A102" s="19"/>
      <c r="B102" s="26" t="s">
        <v>77</v>
      </c>
      <c r="C102" s="18" t="s">
        <v>78</v>
      </c>
      <c r="D102" s="18" t="s">
        <v>4</v>
      </c>
      <c r="E102" s="36">
        <v>1297.9000000000001</v>
      </c>
      <c r="F102" s="33"/>
      <c r="G102" s="8"/>
    </row>
    <row r="103" spans="1:7" s="9" customFormat="1">
      <c r="A103" s="19"/>
      <c r="B103" s="26"/>
      <c r="C103" s="29"/>
      <c r="D103" s="18"/>
      <c r="E103" s="18"/>
      <c r="F103" s="7"/>
      <c r="G103" s="8"/>
    </row>
    <row r="104" spans="1:7" s="15" customFormat="1" ht="50.1" customHeight="1">
      <c r="A104" s="20"/>
      <c r="B104" s="21" t="s">
        <v>80</v>
      </c>
      <c r="C104" s="31"/>
      <c r="D104" s="4"/>
      <c r="E104" s="4"/>
      <c r="F104" s="32">
        <f>SUM(F5:F103)</f>
        <v>538129.05000000016</v>
      </c>
      <c r="G104" s="14"/>
    </row>
  </sheetData>
  <sheetProtection password="C9F1" sheet="1" objects="1" scenarios="1" formatColumns="0" formatRows="0" selectLockedCells="1" selectUnlockedCells="1"/>
  <mergeCells count="1">
    <mergeCell ref="A1:F1"/>
  </mergeCells>
  <printOptions gridLines="1"/>
  <pageMargins left="0.511811023622047" right="0" top="0.74803149606299202" bottom="0.82677165354330695" header="0.511811023622047" footer="0.511811023622047"/>
  <pageSetup paperSize="9" scale="90" orientation="landscape" useFirstPageNumber="1" r:id="rId1"/>
  <headerFooter alignWithMargins="0">
    <oddHeader xml:space="preserve">&amp;R&amp;"Arial,Bold"
</oddHeader>
    <oddFooter>&amp;L&amp;"Calibri,Regular"&amp;9DISPENSARY AT KULSEKHRAPURAM&amp;C&amp;"Calibri,Regular"&amp;9&amp;P/&amp;N&amp;R&amp;"Calibri,Regular"&amp;9AS</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Ext Plum</vt:lpstr>
      <vt:lpstr>'Ext Plum'!Print_Area</vt:lpstr>
      <vt:lpstr>'Ext Plum'!Print_Titles</vt:lpstr>
    </vt:vector>
  </TitlesOfParts>
  <Company>Hewlett-Packard Company</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Anjanakrishnan</dc:creator>
  <cp:lastModifiedBy>HP</cp:lastModifiedBy>
  <dcterms:created xsi:type="dcterms:W3CDTF">2013-06-29T07:21:11Z</dcterms:created>
  <dcterms:modified xsi:type="dcterms:W3CDTF">2013-07-15T06:23:54Z</dcterms:modified>
</cp:coreProperties>
</file>