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705" windowWidth="14805" windowHeight="7410" tabRatio="821" firstSheet="1" activeTab="1"/>
  </bookViews>
  <sheets>
    <sheet name="Overhead tank" sheetId="9" state="hidden" r:id="rId1"/>
    <sheet name="Schedule" sheetId="21" r:id="rId2"/>
  </sheets>
  <definedNames>
    <definedName name="DigitValue">#REF!</definedName>
    <definedName name="_xlnm.Print_Area" localSheetId="0">'Overhead tank'!$A$1:$J$8</definedName>
    <definedName name="_xlnm.Print_Area" localSheetId="1">Schedule!$A$1:$F$47</definedName>
  </definedNames>
  <calcPr calcId="124519"/>
</workbook>
</file>

<file path=xl/calcChain.xml><?xml version="1.0" encoding="utf-8"?>
<calcChain xmlns="http://schemas.openxmlformats.org/spreadsheetml/2006/main">
  <c r="J6" i="9"/>
  <c r="E7"/>
  <c r="I7"/>
  <c r="H7"/>
  <c r="J7" s="1"/>
  <c r="J8" s="1"/>
  <c r="H6"/>
  <c r="H5"/>
  <c r="H4"/>
</calcChain>
</file>

<file path=xl/sharedStrings.xml><?xml version="1.0" encoding="utf-8"?>
<sst xmlns="http://schemas.openxmlformats.org/spreadsheetml/2006/main" count="93" uniqueCount="69">
  <si>
    <t xml:space="preserve">Sl No </t>
  </si>
  <si>
    <t xml:space="preserve">Description </t>
  </si>
  <si>
    <t xml:space="preserve">Unit </t>
  </si>
  <si>
    <t xml:space="preserve">Qty </t>
  </si>
  <si>
    <t>sqm</t>
  </si>
  <si>
    <t>L</t>
  </si>
  <si>
    <t>B</t>
  </si>
  <si>
    <t>No</t>
  </si>
  <si>
    <t>H/D</t>
  </si>
  <si>
    <t>cum</t>
  </si>
  <si>
    <t>Sqm</t>
  </si>
  <si>
    <t>Each</t>
  </si>
  <si>
    <t>Cum</t>
  </si>
  <si>
    <t>Reinforcement   for  RCC  work   including  straighting,  cutting, bending,   placing   in   position   and   binding   all    complete.Thermo Mechanically treated bars</t>
  </si>
  <si>
    <t>kg</t>
  </si>
  <si>
    <t>Providing and fixing Ist quality ceramic glazed wall tiles conforming to IS:15622 (thickness to be specified by the manufacturer), of approved make,in all colours, shades except burgundy, bottle green, black of any size as approved by Engineer-in-Charge, in skirting, risers of steps and dados,over 12 mm thick bed of cement mortar 1:3 (1 cement : 3 coarse sand) and jointing with grey cement slurry @ 3.3kg per sqm, including pointing in white cement mixed with pigment of matching shade complete.</t>
  </si>
  <si>
    <r>
      <t xml:space="preserve">Providing &amp; laying in position </t>
    </r>
    <r>
      <rPr>
        <b/>
        <sz val="12"/>
        <color indexed="8"/>
        <rFont val="Calibri"/>
        <family val="2"/>
        <scheme val="minor"/>
      </rPr>
      <t>ReadyMix Concrete</t>
    </r>
    <r>
      <rPr>
        <sz val="12"/>
        <color indexed="8"/>
        <rFont val="Calibri"/>
        <family val="2"/>
        <scheme val="minor"/>
      </rPr>
      <t xml:space="preserve"> manufactured in fully automatic batching plant &amp; transported to site of work in transit mixer for lead upto 10 kilometers having continuous agitated mixer manufactured as per mix design of specified grade for reinforced cement concrete work including pumping of RMC from transit mixer to the site of laying including the cost of centering shuttering , strutting,  propping etc and removal of formwork,  finishing &amp; reinforcement including cost of admixtures in recommended proportions as per IS 9103 to accelerate/ retard setting of concrete, improve workability without impairing strength &amp; durability as per direction of engineer in charge. M25 grade reinforced cement concrete by using 410 Kg of cement per Cum of concrete. All works upto floor V level.</t>
    </r>
  </si>
  <si>
    <t>Kg</t>
  </si>
  <si>
    <t>Providing and laying Ceramic glazed floor tiles of size 300x300 mm (thickness to be specified by the manufacturer) of 1st quality conforming to IS : 15622 of approved make in colours such as White, Ivory,  Grey,Fume Red Brown, laid on 20 mm thick cement mortar 1:4 (1 Cement : 4Coarse sand), including pointing the joints with white cement and matching pigment etc., complete.</t>
  </si>
  <si>
    <t>Rate</t>
  </si>
  <si>
    <t>Amount</t>
  </si>
  <si>
    <t>Overhead tank</t>
  </si>
  <si>
    <t xml:space="preserve">Centering and shuttering including strutting, propping etc. and removal of form for
</t>
  </si>
  <si>
    <t>Reinforcement   for  RCC  work   including  straighting,  cutting, bending,   placing   in   position   and   binding   all    complete.Thermo Mechanically treated bars (assuming 150kg/cum)</t>
  </si>
  <si>
    <t>Quantity</t>
  </si>
  <si>
    <t>Powder coated aluminium (minimum thickness of powder coating 50 micron)</t>
  </si>
  <si>
    <t xml:space="preserve">For shutters of doors, windows &amp; ventilators including providing and fixing hinges/ pivots and making provision for fixing of fittings wherever required including the cost of EPDM rubber /neoprene gasket required (Fittings shall be paid for separately)
</t>
  </si>
  <si>
    <t>Providing 40x5 mm flat iron hold fast 40 cm long including fixing to frame with 10 mm diameter bolts, nuts and wooden plugs and embedding in cement concrete block 30x10x15cm 1:3:6 mix (1 cement : 3 coarse sand : 6 graded stone aggregate 20mm nominal size).</t>
  </si>
  <si>
    <t>250x10 mm</t>
  </si>
  <si>
    <t xml:space="preserve">Providing and fixing 12 mm thick prelaminated particle board flat pressed three layer or graded wood particle board conforming to IS: 12823 Grade l Type ll, in panelling fixed in aluminum doors, windows shutters and partition frames with C.P. brass / stainless steel screws etc. complete as per architectural drawings and directions of engineer-in-charge.
</t>
  </si>
  <si>
    <t>Pre-laminated particle board with decorative lamination on both sides</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</si>
  <si>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t>
  </si>
  <si>
    <t>Providing and fixing aluminium handles, ISI marked, anodised (anodic coating not less than grade AC 10 as per IS : 1868) transparent or dyed to required colour or shade, with necessary screws etc. complete :</t>
  </si>
  <si>
    <t>125 mm</t>
  </si>
  <si>
    <t>Brick work with common burnt clay F.P.S. (non modular) bricks of class designation 7.5 in superstructure above plinth level up to floor V level in all shapes and sizes in :</t>
  </si>
  <si>
    <t>Cement mortar 1:4 (1 cement : 4 coarse sand)</t>
  </si>
  <si>
    <t>1:4(1 cement: 4 fine sand)</t>
  </si>
  <si>
    <t>Reinforcement  cement  concrete work in walls (any thickness). including   attached   pilasters,  buttresses,  plinth  and   string courses. Fillets, columns, pillars, piers, abutments, posts  and struts, etc.  upto  floor  five  level   including   cost  of  centring, shuttering  , strutting,  propping etc and removal of formwork,  finishing  and  reinforcement.1:1.5:3 (1 cement : 1.5 coarse sand : 3 graded stone aggregate 20 mm nominal size.) Lintels, weather shade, chajja etc</t>
  </si>
  <si>
    <t xml:space="preserve">Providing and fixing aluminium work for doors, windows, ventilators and partitions with extruded built up standard tubular sections/appropriate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rustfree, straight, mitred and jointed mechanically wherever requiredincluding cleat angle, Aluminium snap beading for glazing / paneling,C.P. brass / stainless steel screws, all complete as per architectural  drawings and the directions of Engineer-in-charge. (Glazing, paneling and dash fasteners to be paid for separately) :
</t>
  </si>
  <si>
    <t>15 mm cement plaster on the rough side of single or half brick  wall of mix :</t>
  </si>
  <si>
    <t>With float glass panes of 5.5 mm thickness</t>
  </si>
  <si>
    <t>Providing  and  fix ing  aluminium  tower  bolts  ISI  mark ed  anodised  (anodic coating  not  less  than grade  AC 10 as  per  IS :  1868  ) transparent  or  dyed  to required colour or shade with necessary screws etc. complete :</t>
  </si>
  <si>
    <t>Providing  and  fixing  aluminium  die  cast  body tubular  type  universal hydraulic door  closer  (having  brand  logo  with  ISI,  IS  :  3564,    embossed  on  the  body, door  weight  upto  35  kg  and  door  width  upto  700  mm)  with  necessary accessories and screws etc. complete.</t>
  </si>
  <si>
    <t>Single rubber stopper</t>
  </si>
  <si>
    <t>Providing  and  fixing  aluminium  hanging  floor  door  stopper  ISI  marked anodised  (anodic  coating  not  less  than  grade  AC  10  as  per  IS  :  1868) transparent  or dyed  to  required  colour  and  shade  with necessary screws  etc. complete.</t>
  </si>
  <si>
    <t>Wall painting with premium acrylic emulsion paint of   interior grade, having VOC    (Volatile  Organic  Compound  )  content  less  than  50  grams/  litre.  Of approved      brand  and  manufacture,  including  applying  additional  coats wherever required to achieve even shade and colour. - Two coats.</t>
  </si>
  <si>
    <t>Water thinnable cement primer</t>
  </si>
  <si>
    <t>Applying one coat of water thinnable cement primer of approved brand and manufacture on wall surface :</t>
  </si>
  <si>
    <t>Finishing with Deluxe  Multi surface  paint s ystem  for  interiors and exteriors using Primer as per manufacturers specifications :</t>
  </si>
  <si>
    <t>Painting  Steel  work  with Deluxe Multi  Surface  Paint  to give  an even  shade. Two  or more  coat applied  @  0.90  ltr/10  sqm over an  under coat of primer  applied @ 0.80 ltr/ 10 sqm  of approved brand or manufacture</t>
  </si>
  <si>
    <t>Providing  and  laying  cement  concrete  in  retaining  walls,  return walls,  walls  (any  thick ness)  including  attached  pilasters,  columns, piers,  abutments,  pillars ,  posts,  struts,  buttres ses,  string  or  lacing courses, parapets, coping,  bed  blocks, anchor blocks, plain  window sills, fillets, sunken floor,etc., up to floor five level, excluding the cost of centering, shuttering and finishing :</t>
  </si>
  <si>
    <t>1:3:6  (1  cement  :  3  coarse  sand  :  6  graded  stone aggregate 20 mm nominal size).</t>
  </si>
  <si>
    <t>Supplying &amp; fixing rolling shutters of approved make, made of required laths interlocked together through their entire length &amp; joined together at the end by end locks mounted on specially designed pipe shaft with brackets, side guides &amp; arrangements for inside &amp; outside locking with push &amp; pull operation complete including the cost of providing &amp; fixing necessary 27.5 cm long wire springs grade no 2 &amp; MS top cover of required thickness for rolling shutters.</t>
  </si>
  <si>
    <t>80x1.25 mm MS laths with with 1.25mm thick top cover</t>
  </si>
  <si>
    <t>Providing and fixing ball bearing for rolling shutter</t>
  </si>
  <si>
    <t>Extra for providing mechanical device chain and crank operation for operating rolling shutters.Exceeding 10.00 sqm and upto 16.80 sqm in the area</t>
  </si>
  <si>
    <t>each</t>
  </si>
  <si>
    <t>Lintels, beams, plinth beams, girders, bressumers and cantilevers</t>
  </si>
  <si>
    <t>Part A - Civil Works</t>
  </si>
  <si>
    <t>Amount in Rs.</t>
  </si>
  <si>
    <t>(minimum)  sheet,  1200mm  long  spaced  between  main  "T"  at  600mm center  to  center  to  form  a  grid  of 1200x600  mm  and  secondary  cross "T"  of  length  600mm  and  size  24x25mm  made  of    0.30  mm  thick (minimum) sheet to  be interloc ked at  middle of the 1200x600mm panel to form grids of  600x600mm and wall  angle  of size  24x24x0.3 mm  and</t>
  </si>
  <si>
    <t>12.5mm  thick  square  edge  PVC  Laminated  Gypsum  Tile  of size  595x595mm,  made  of  Gypsum  plasterboard; manufactured from  natural gypsum as per IS 2095 part I and laminated  with  white 0.16mm thick fire retardant PVC film on the  face  side  and 12micron  metalized polyester on the  back side  with all edges sealed  with the face s ide PVC film whiche goes around and wraps the edges and is boanded to the edges  and  the  back  side  metalized  polyester  film  so  as  to make the tile a completely sealed unit.</t>
  </si>
  <si>
    <t xml:space="preserve">laying  false  ceiling  tiles  of  approved  texture  in  the  grid  including, wherever,  required,  cutting/making,  opening  for  services  like  diffusers, grills, light fittings,  fixtures, smoke detectors etc. Main  "T" runners to  be suspended from ceiling using GI slotted cleats of size  27 x 37 x 25 x1.6 x mm fixed to ceiling with  12.5 mm dia and 50 mm long dash fasteners, 4mm GI adjustable rods with galvanised butterfly level clips of </t>
  </si>
  <si>
    <t>size 85 x 30 x 0.8  mm spaced at  1200mm center  to center along main T, bottom exposed  width  of  24  mm  of  all  T-sections  shall  be  pre-painted  with polyester  paint,  all  complete  at  all  heights  as  per  specifications drawings and as directed by Engineer-in-charge</t>
  </si>
  <si>
    <t>Providing and laying heavy duty industrial tiles in 300mmx300mm size, thickness 10mm with water absorption less than 0.8% and modulus of rupture not less than 42 N/mm2 , of approved make(Somany,Kajaria,Johnson,Endura,Nitco) in all colours and shades,tiles laid with spacers on 20mm thick cement mortar 1:4 (1 cement : 4 coarse sand), including grouting the joints withjoint filler of matching pigments and approved make etc., complete. The cost of tile shound not be less than Rs.60/sqft.</t>
  </si>
  <si>
    <t>Providing  and  fixing  tiled  false  ceiling  of  approved  materials  of  size 595x595  mm  in  inclined profile suspended  on  inter  locking  metal grid  of  hot  dipped  galvanized  steel  sections  (  galvanized  @  120 gsm/sqm,  both  side  inclusive)  consisting  of  main  "T"  runner  with suitably  spaced    joints  to  get  required  length  and  of  size  24x38mm made  from  0.30mm  thick  (minimum)  sheet,  spaced  at 1200mm  center</t>
  </si>
  <si>
    <t>NAME OF WORK: CIVIL &amp; ELECTRICAL WORKS IN NEW CONDOM MANUFACTURING FACILITY, IRAPURAM, KOCHI</t>
  </si>
  <si>
    <t>Rate (Rs. in Figures &amp; Words)</t>
  </si>
  <si>
    <t xml:space="preserve">       TOTAL (PART A - CIVIL WORKS)</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</si>
</sst>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0;[Red]0"/>
    <numFmt numFmtId="165" formatCode="_(* #,##0_);_(* \(#,##0\);_(* &quot;-&quot;??_);_(@_)"/>
    <numFmt numFmtId="167" formatCode="&quot;£&quot;#,##0;\-&quot;£&quot;#,##0"/>
  </numFmts>
  <fonts count="14">
    <font>
      <sz val="11"/>
      <color theme="1"/>
      <name val="Calibri"/>
      <family val="2"/>
      <scheme val="minor"/>
    </font>
    <font>
      <sz val="11"/>
      <color theme="1"/>
      <name val="Calibri"/>
      <family val="2"/>
      <scheme val="minor"/>
    </font>
    <font>
      <b/>
      <sz val="14"/>
      <color theme="1"/>
      <name val="Calibri"/>
      <family val="2"/>
      <scheme val="minor"/>
    </font>
    <font>
      <sz val="12"/>
      <color theme="1"/>
      <name val="Calibri"/>
      <family val="2"/>
      <scheme val="minor"/>
    </font>
    <font>
      <sz val="14"/>
      <color theme="1"/>
      <name val="Times New Roman"/>
      <family val="1"/>
    </font>
    <font>
      <sz val="10"/>
      <name val="Arial"/>
      <family val="2"/>
    </font>
    <font>
      <b/>
      <sz val="11"/>
      <color theme="1"/>
      <name val="Calibri"/>
      <family val="2"/>
      <scheme val="minor"/>
    </font>
    <font>
      <b/>
      <sz val="12"/>
      <color indexed="8"/>
      <name val="Calibri"/>
      <family val="2"/>
      <scheme val="minor"/>
    </font>
    <font>
      <sz val="12"/>
      <color indexed="8"/>
      <name val="Calibri"/>
      <family val="2"/>
      <scheme val="minor"/>
    </font>
    <font>
      <sz val="10"/>
      <name val="Helv"/>
      <charset val="204"/>
    </font>
    <font>
      <sz val="10"/>
      <name val="Verdana"/>
      <family val="2"/>
    </font>
    <font>
      <sz val="11"/>
      <color indexed="8"/>
      <name val="Calibri"/>
      <family val="2"/>
    </font>
    <font>
      <b/>
      <sz val="14"/>
      <color theme="1"/>
      <name val="Times New Roman"/>
      <family val="1"/>
    </font>
    <font>
      <sz val="14"/>
      <name val="Times New Roman"/>
      <family val="1"/>
    </font>
  </fonts>
  <fills count="3">
    <fill>
      <patternFill patternType="none"/>
    </fill>
    <fill>
      <patternFill patternType="gray125"/>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3">
    <xf numFmtId="0" fontId="0" fillId="0" borderId="0"/>
    <xf numFmtId="43" fontId="1" fillId="0" borderId="0" applyFont="0" applyFill="0" applyBorder="0" applyAlignment="0" applyProtection="0"/>
    <xf numFmtId="0" fontId="5" fillId="0" borderId="0"/>
    <xf numFmtId="0" fontId="9" fillId="0" borderId="0"/>
    <xf numFmtId="0" fontId="10" fillId="0" borderId="0">
      <alignment vertical="top"/>
    </xf>
    <xf numFmtId="167" fontId="11"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cellStyleXfs>
  <cellXfs count="31">
    <xf numFmtId="0" fontId="0" fillId="0" borderId="0" xfId="0"/>
    <xf numFmtId="165" fontId="4" fillId="0" borderId="1" xfId="1" applyNumberFormat="1" applyFont="1" applyBorder="1" applyAlignment="1">
      <alignment wrapText="1"/>
    </xf>
    <xf numFmtId="0" fontId="0" fillId="0" borderId="1" xfId="0" applyBorder="1"/>
    <xf numFmtId="0" fontId="6" fillId="0" borderId="1" xfId="0" applyFont="1" applyBorder="1"/>
    <xf numFmtId="0" fontId="4" fillId="0" borderId="1" xfId="1" applyNumberFormat="1" applyFont="1" applyBorder="1" applyAlignment="1">
      <alignment horizontal="center" vertical="top" wrapText="1"/>
    </xf>
    <xf numFmtId="43" fontId="4" fillId="0" borderId="1" xfId="1" applyFont="1" applyBorder="1" applyAlignment="1">
      <alignment horizontal="center" vertical="top" wrapText="1"/>
    </xf>
    <xf numFmtId="165" fontId="4" fillId="0" borderId="1" xfId="1" applyNumberFormat="1" applyFont="1" applyBorder="1" applyAlignment="1">
      <alignment horizontal="center" vertical="top" wrapText="1"/>
    </xf>
    <xf numFmtId="43" fontId="4" fillId="0" borderId="1" xfId="1" applyNumberFormat="1" applyFont="1" applyBorder="1" applyAlignment="1">
      <alignment horizontal="center" vertical="top" wrapText="1"/>
    </xf>
    <xf numFmtId="0" fontId="3" fillId="0" borderId="1" xfId="1" applyNumberFormat="1" applyFont="1" applyBorder="1" applyAlignment="1">
      <alignment horizontal="left" vertical="center" wrapText="1"/>
    </xf>
    <xf numFmtId="0" fontId="0" fillId="0" borderId="2" xfId="0" applyBorder="1"/>
    <xf numFmtId="43" fontId="2" fillId="0" borderId="0" xfId="1" applyFont="1"/>
    <xf numFmtId="0" fontId="3" fillId="0" borderId="1" xfId="1" applyNumberFormat="1" applyFont="1" applyBorder="1" applyAlignment="1">
      <alignment horizontal="left" vertical="center" wrapText="1"/>
    </xf>
    <xf numFmtId="43" fontId="4" fillId="0" borderId="0" xfId="1" applyFont="1" applyBorder="1" applyAlignment="1">
      <alignment horizontal="justify" vertical="top" wrapText="1"/>
    </xf>
    <xf numFmtId="43" fontId="12" fillId="0" borderId="0" xfId="1" applyFont="1" applyBorder="1" applyAlignment="1">
      <alignment horizontal="justify" vertical="top" wrapText="1"/>
    </xf>
    <xf numFmtId="0" fontId="13" fillId="2" borderId="0" xfId="0" applyFont="1" applyFill="1" applyBorder="1" applyAlignment="1">
      <alignment horizontal="justify" vertical="top" wrapText="1"/>
    </xf>
    <xf numFmtId="164" fontId="4" fillId="0" borderId="0" xfId="1" applyNumberFormat="1" applyFont="1" applyBorder="1" applyAlignment="1">
      <alignment horizontal="justify" vertical="top" wrapText="1"/>
    </xf>
    <xf numFmtId="0" fontId="4" fillId="0" borderId="0" xfId="1" applyNumberFormat="1" applyFont="1" applyBorder="1" applyAlignment="1">
      <alignment horizontal="justify" vertical="top" wrapText="1"/>
    </xf>
    <xf numFmtId="0" fontId="12" fillId="0" borderId="1" xfId="1" applyNumberFormat="1" applyFont="1" applyBorder="1" applyAlignment="1">
      <alignment horizontal="center" vertical="center" wrapText="1"/>
    </xf>
    <xf numFmtId="43" fontId="12" fillId="0" borderId="1" xfId="1" applyFont="1" applyBorder="1" applyAlignment="1">
      <alignment horizontal="center" vertical="center" wrapText="1"/>
    </xf>
    <xf numFmtId="0" fontId="4" fillId="0" borderId="1" xfId="1" applyNumberFormat="1" applyFont="1" applyBorder="1" applyAlignment="1">
      <alignment horizontal="justify" vertical="top" wrapText="1"/>
    </xf>
    <xf numFmtId="43" fontId="4" fillId="0" borderId="1" xfId="1" applyFont="1" applyBorder="1" applyAlignment="1">
      <alignment horizontal="justify" vertical="top" wrapText="1"/>
    </xf>
    <xf numFmtId="0" fontId="13" fillId="0" borderId="1" xfId="1" applyNumberFormat="1" applyFont="1" applyFill="1" applyBorder="1" applyAlignment="1">
      <alignment horizontal="justify" vertical="top" wrapText="1"/>
    </xf>
    <xf numFmtId="0" fontId="4" fillId="0" borderId="1" xfId="1" applyNumberFormat="1" applyFont="1" applyBorder="1" applyAlignment="1">
      <alignment horizontal="center" vertical="center" wrapText="1"/>
    </xf>
    <xf numFmtId="165" fontId="4" fillId="0" borderId="1" xfId="1" applyNumberFormat="1" applyFont="1" applyFill="1" applyBorder="1" applyAlignment="1">
      <alignment horizontal="center" vertical="center" wrapText="1"/>
    </xf>
    <xf numFmtId="43" fontId="4" fillId="0" borderId="1" xfId="1" applyFont="1" applyBorder="1" applyAlignment="1">
      <alignment horizontal="center" vertical="center" wrapText="1"/>
    </xf>
    <xf numFmtId="0" fontId="4" fillId="0" borderId="1" xfId="1" applyNumberFormat="1" applyFont="1" applyBorder="1" applyAlignment="1">
      <alignment horizontal="left" vertical="center" wrapText="1"/>
    </xf>
    <xf numFmtId="0" fontId="13" fillId="0" borderId="1" xfId="1" applyNumberFormat="1" applyFont="1" applyFill="1" applyBorder="1" applyAlignment="1">
      <alignment horizontal="center" vertical="center" wrapText="1"/>
    </xf>
    <xf numFmtId="0" fontId="2" fillId="0" borderId="3" xfId="0" applyFont="1" applyBorder="1" applyAlignment="1">
      <alignment horizontal="center"/>
    </xf>
    <xf numFmtId="43" fontId="12" fillId="0" borderId="1" xfId="1" applyFont="1" applyBorder="1" applyAlignment="1">
      <alignment horizontal="center" vertical="center" wrapText="1"/>
    </xf>
    <xf numFmtId="164" fontId="12" fillId="0" borderId="1" xfId="1" applyNumberFormat="1" applyFont="1" applyBorder="1" applyAlignment="1">
      <alignment horizontal="center" vertical="center" wrapText="1"/>
    </xf>
    <xf numFmtId="43" fontId="12" fillId="0" borderId="1" xfId="1" applyFont="1" applyBorder="1" applyAlignment="1">
      <alignment horizontal="justify" vertical="top" wrapText="1"/>
    </xf>
  </cellXfs>
  <cellStyles count="23">
    <cellStyle name="Comma" xfId="1" builtinId="3"/>
    <cellStyle name="Comma 3" xfId="5"/>
    <cellStyle name="Currency 2" xfId="6"/>
    <cellStyle name="Normal" xfId="0" builtinId="0"/>
    <cellStyle name="Normal 11" xfId="7"/>
    <cellStyle name="Normal 13" xfId="8"/>
    <cellStyle name="Normal 14" xfId="9"/>
    <cellStyle name="Normal 15" xfId="10"/>
    <cellStyle name="Normal 16" xfId="11"/>
    <cellStyle name="Normal 2" xfId="2"/>
    <cellStyle name="Normal 2 2" xfId="12"/>
    <cellStyle name="Normal 23" xfId="13"/>
    <cellStyle name="Normal 3" xfId="4"/>
    <cellStyle name="Normal 3 13" xfId="14"/>
    <cellStyle name="Normal 30" xfId="15"/>
    <cellStyle name="Normal 4" xfId="16"/>
    <cellStyle name="Normal 41" xfId="17"/>
    <cellStyle name="Normal 5" xfId="18"/>
    <cellStyle name="Normal 6" xfId="19"/>
    <cellStyle name="Normal 7" xfId="20"/>
    <cellStyle name="Normal 8" xfId="21"/>
    <cellStyle name="Normal 9" xfId="22"/>
    <cellStyle name="Style 1" xfId="3"/>
  </cellStyles>
  <dxfs count="0"/>
  <tableStyles count="0" defaultTableStyle="TableStyleMedium9" defaultPivotStyle="PivotStyleLight16"/>
  <colors>
    <mruColors>
      <color rgb="FFFFCC99"/>
      <color rgb="FFFFFF66"/>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8"/>
  <sheetViews>
    <sheetView view="pageBreakPreview" zoomScale="60" workbookViewId="0">
      <selection activeCell="J1" sqref="J1:L1"/>
    </sheetView>
  </sheetViews>
  <sheetFormatPr defaultRowHeight="15"/>
  <cols>
    <col min="2" max="2" width="49.5703125" bestFit="1" customWidth="1"/>
    <col min="3" max="3" width="6.42578125" bestFit="1" customWidth="1"/>
    <col min="4" max="4" width="5.28515625" bestFit="1" customWidth="1"/>
    <col min="10" max="10" width="18.28515625" bestFit="1" customWidth="1"/>
    <col min="11" max="11" width="0.140625" customWidth="1"/>
  </cols>
  <sheetData>
    <row r="1" spans="1:11" ht="18.75">
      <c r="B1" s="27" t="s">
        <v>21</v>
      </c>
      <c r="C1" s="27"/>
      <c r="D1" s="27"/>
    </row>
    <row r="2" spans="1:11" s="2" customFormat="1" ht="18.75">
      <c r="A2" s="6" t="s">
        <v>0</v>
      </c>
      <c r="B2" s="4" t="s">
        <v>1</v>
      </c>
      <c r="C2" s="5" t="s">
        <v>2</v>
      </c>
      <c r="D2" s="1" t="s">
        <v>7</v>
      </c>
      <c r="E2" s="5" t="s">
        <v>5</v>
      </c>
      <c r="F2" s="5" t="s">
        <v>6</v>
      </c>
      <c r="G2" s="5" t="s">
        <v>8</v>
      </c>
      <c r="H2" s="7" t="s">
        <v>3</v>
      </c>
      <c r="I2" s="5" t="s">
        <v>19</v>
      </c>
      <c r="J2" s="5" t="s">
        <v>20</v>
      </c>
      <c r="K2" s="9"/>
    </row>
    <row r="3" spans="1:11" s="2" customFormat="1" ht="267.75">
      <c r="A3" s="8">
        <v>1</v>
      </c>
      <c r="B3" s="8" t="s">
        <v>16</v>
      </c>
      <c r="K3" s="9"/>
    </row>
    <row r="4" spans="1:11" s="2" customFormat="1" ht="15.75">
      <c r="A4" s="8"/>
      <c r="B4" s="8"/>
      <c r="C4" s="2" t="s">
        <v>9</v>
      </c>
      <c r="D4" s="2">
        <v>2</v>
      </c>
      <c r="E4" s="2">
        <v>20.399999999999999</v>
      </c>
      <c r="F4" s="2">
        <v>0.3</v>
      </c>
      <c r="G4" s="2">
        <v>3</v>
      </c>
      <c r="H4" s="2">
        <f>D4*E4*F4*G4</f>
        <v>36.72</v>
      </c>
      <c r="K4" s="9"/>
    </row>
    <row r="5" spans="1:11">
      <c r="A5" s="2"/>
      <c r="B5" s="2"/>
      <c r="C5" s="2" t="s">
        <v>9</v>
      </c>
      <c r="D5" s="2">
        <v>2</v>
      </c>
      <c r="E5" s="2">
        <v>6</v>
      </c>
      <c r="F5" s="2">
        <v>0.3</v>
      </c>
      <c r="G5" s="2">
        <v>3</v>
      </c>
      <c r="H5" s="2">
        <f>D5*E5*F5*G5</f>
        <v>10.799999999999999</v>
      </c>
      <c r="I5" s="2"/>
      <c r="J5" s="2"/>
    </row>
    <row r="6" spans="1:11">
      <c r="A6" s="2"/>
      <c r="B6" s="2"/>
      <c r="C6" s="2"/>
      <c r="D6" s="2"/>
      <c r="E6" s="2"/>
      <c r="F6" s="2"/>
      <c r="G6" s="2"/>
      <c r="H6" s="3">
        <f>SUM(H4:H5)</f>
        <v>47.519999999999996</v>
      </c>
      <c r="I6" s="2">
        <v>9702</v>
      </c>
      <c r="J6" s="2">
        <f t="shared" ref="J6" si="0">H6*I6</f>
        <v>461039.04</v>
      </c>
    </row>
    <row r="7" spans="1:11" ht="63">
      <c r="A7" s="2">
        <v>6</v>
      </c>
      <c r="B7" s="11" t="s">
        <v>23</v>
      </c>
      <c r="C7" s="2" t="s">
        <v>17</v>
      </c>
      <c r="D7" s="2">
        <v>150</v>
      </c>
      <c r="E7" s="2">
        <f>H6</f>
        <v>47.519999999999996</v>
      </c>
      <c r="F7" s="2"/>
      <c r="G7" s="2"/>
      <c r="H7" s="2">
        <f>D7*E7</f>
        <v>7127.9999999999991</v>
      </c>
      <c r="I7" s="2">
        <f>62.25*1.43</f>
        <v>89.017499999999998</v>
      </c>
      <c r="J7" s="2">
        <f t="shared" ref="J7" si="1">H7*I7</f>
        <v>634516.73999999987</v>
      </c>
    </row>
    <row r="8" spans="1:11" ht="18.75">
      <c r="J8" s="10">
        <f>SUM(J6:J7)</f>
        <v>1095555.7799999998</v>
      </c>
    </row>
  </sheetData>
  <mergeCells count="1">
    <mergeCell ref="B1:D1"/>
  </mergeCells>
  <pageMargins left="0.7" right="0.7" top="0.75" bottom="0.75" header="0.3" footer="0.3"/>
  <pageSetup paperSize="9" scale="97" orientation="landscape" r:id="rId1"/>
</worksheet>
</file>

<file path=xl/worksheets/sheet2.xml><?xml version="1.0" encoding="utf-8"?>
<worksheet xmlns="http://schemas.openxmlformats.org/spreadsheetml/2006/main" xmlns:r="http://schemas.openxmlformats.org/officeDocument/2006/relationships">
  <sheetPr>
    <tabColor rgb="FFFF0000"/>
  </sheetPr>
  <dimension ref="A1:BC56"/>
  <sheetViews>
    <sheetView tabSelected="1" view="pageBreakPreview" zoomScale="70" zoomScaleNormal="70" zoomScaleSheetLayoutView="70" workbookViewId="0">
      <selection activeCell="M6" sqref="M6"/>
    </sheetView>
  </sheetViews>
  <sheetFormatPr defaultRowHeight="18.75"/>
  <cols>
    <col min="1" max="1" width="7.42578125" style="15" customWidth="1"/>
    <col min="2" max="2" width="66.85546875" style="16" customWidth="1"/>
    <col min="3" max="3" width="13.28515625" style="12" customWidth="1"/>
    <col min="4" max="4" width="16.5703125" style="12" customWidth="1"/>
    <col min="5" max="5" width="32.85546875" style="12" customWidth="1"/>
    <col min="6" max="6" width="28.5703125" style="12" customWidth="1"/>
    <col min="7" max="7" width="15.28515625" style="12" customWidth="1"/>
    <col min="8" max="16384" width="9.140625" style="12"/>
  </cols>
  <sheetData>
    <row r="1" spans="1:55" ht="74.25" customHeight="1">
      <c r="A1" s="29" t="s">
        <v>66</v>
      </c>
      <c r="B1" s="29"/>
      <c r="C1" s="29"/>
      <c r="D1" s="29"/>
      <c r="E1" s="29"/>
      <c r="F1" s="29"/>
    </row>
    <row r="2" spans="1:55" ht="57" customHeight="1">
      <c r="A2" s="28" t="s">
        <v>58</v>
      </c>
      <c r="B2" s="28"/>
      <c r="C2" s="28"/>
      <c r="D2" s="28"/>
      <c r="E2" s="28"/>
      <c r="F2" s="28"/>
    </row>
    <row r="3" spans="1:55" s="13" customFormat="1" ht="50.25" customHeight="1">
      <c r="A3" s="17" t="s">
        <v>0</v>
      </c>
      <c r="B3" s="17" t="s">
        <v>1</v>
      </c>
      <c r="C3" s="17" t="s">
        <v>2</v>
      </c>
      <c r="D3" s="17" t="s">
        <v>24</v>
      </c>
      <c r="E3" s="17" t="s">
        <v>67</v>
      </c>
      <c r="F3" s="18" t="s">
        <v>59</v>
      </c>
    </row>
    <row r="4" spans="1:55" s="14" customFormat="1" ht="93" customHeight="1">
      <c r="A4" s="22">
        <v>1</v>
      </c>
      <c r="B4" s="25" t="s">
        <v>34</v>
      </c>
      <c r="C4" s="22"/>
      <c r="D4" s="24"/>
      <c r="E4" s="20"/>
      <c r="F4" s="20"/>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row>
    <row r="5" spans="1:55" s="14" customFormat="1" ht="66" customHeight="1">
      <c r="A5" s="22"/>
      <c r="B5" s="22" t="s">
        <v>35</v>
      </c>
      <c r="C5" s="22" t="s">
        <v>12</v>
      </c>
      <c r="D5" s="24">
        <v>25</v>
      </c>
      <c r="E5" s="20"/>
      <c r="F5" s="20"/>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row>
    <row r="6" spans="1:55" s="14" customFormat="1" ht="191.25" customHeight="1">
      <c r="A6" s="22">
        <v>2</v>
      </c>
      <c r="B6" s="19" t="s">
        <v>37</v>
      </c>
      <c r="C6" s="22" t="s">
        <v>12</v>
      </c>
      <c r="D6" s="24">
        <v>2</v>
      </c>
      <c r="E6" s="20"/>
      <c r="F6" s="20"/>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row>
    <row r="7" spans="1:55" s="14" customFormat="1" ht="78" customHeight="1">
      <c r="A7" s="22">
        <v>3</v>
      </c>
      <c r="B7" s="19" t="s">
        <v>22</v>
      </c>
      <c r="C7" s="22"/>
      <c r="D7" s="24"/>
      <c r="E7" s="20"/>
      <c r="F7" s="20"/>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row>
    <row r="8" spans="1:55" s="14" customFormat="1" ht="71.25" customHeight="1">
      <c r="A8" s="22"/>
      <c r="B8" s="19" t="s">
        <v>57</v>
      </c>
      <c r="C8" s="22" t="s">
        <v>10</v>
      </c>
      <c r="D8" s="24">
        <v>25</v>
      </c>
      <c r="E8" s="20"/>
      <c r="F8" s="20"/>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row>
    <row r="9" spans="1:55" ht="80.25" customHeight="1">
      <c r="A9" s="22">
        <v>4</v>
      </c>
      <c r="B9" s="19" t="s">
        <v>13</v>
      </c>
      <c r="C9" s="22" t="s">
        <v>17</v>
      </c>
      <c r="D9" s="24">
        <v>240</v>
      </c>
      <c r="E9" s="20"/>
      <c r="F9" s="20"/>
    </row>
    <row r="10" spans="1:55" ht="156.75" customHeight="1">
      <c r="A10" s="22">
        <v>5</v>
      </c>
      <c r="B10" s="21" t="s">
        <v>50</v>
      </c>
      <c r="C10" s="22"/>
      <c r="D10" s="24"/>
      <c r="E10" s="20"/>
      <c r="F10" s="20"/>
    </row>
    <row r="11" spans="1:55" ht="69.75" customHeight="1">
      <c r="A11" s="22"/>
      <c r="B11" s="21" t="s">
        <v>51</v>
      </c>
      <c r="C11" s="22" t="s">
        <v>12</v>
      </c>
      <c r="D11" s="24">
        <v>1</v>
      </c>
      <c r="E11" s="20"/>
      <c r="F11" s="20"/>
    </row>
    <row r="12" spans="1:55" ht="72.75" customHeight="1">
      <c r="A12" s="22">
        <v>6</v>
      </c>
      <c r="B12" s="21" t="s">
        <v>39</v>
      </c>
      <c r="C12" s="20"/>
      <c r="D12" s="20"/>
      <c r="E12" s="20"/>
      <c r="F12" s="20"/>
    </row>
    <row r="13" spans="1:55" ht="50.25" customHeight="1">
      <c r="A13" s="22"/>
      <c r="B13" s="19" t="s">
        <v>36</v>
      </c>
      <c r="C13" s="22" t="s">
        <v>10</v>
      </c>
      <c r="D13" s="24">
        <v>230</v>
      </c>
      <c r="E13" s="20"/>
      <c r="F13" s="20"/>
    </row>
    <row r="14" spans="1:55" ht="289.5" customHeight="1">
      <c r="A14" s="22">
        <v>7</v>
      </c>
      <c r="B14" s="19" t="s">
        <v>38</v>
      </c>
      <c r="C14" s="22"/>
      <c r="D14" s="24"/>
      <c r="E14" s="20"/>
      <c r="F14" s="20"/>
    </row>
    <row r="15" spans="1:55" ht="77.25" customHeight="1">
      <c r="A15" s="22"/>
      <c r="B15" s="25" t="s">
        <v>25</v>
      </c>
      <c r="C15" s="22" t="s">
        <v>14</v>
      </c>
      <c r="D15" s="24">
        <v>2035</v>
      </c>
      <c r="E15" s="20"/>
      <c r="F15" s="20"/>
    </row>
    <row r="16" spans="1:55" ht="118.5" customHeight="1">
      <c r="A16" s="22">
        <v>8</v>
      </c>
      <c r="B16" s="19" t="s">
        <v>26</v>
      </c>
      <c r="C16" s="22" t="s">
        <v>14</v>
      </c>
      <c r="D16" s="24">
        <v>1785</v>
      </c>
      <c r="E16" s="20"/>
      <c r="F16" s="20"/>
    </row>
    <row r="17" spans="1:6" ht="55.5" customHeight="1">
      <c r="A17" s="22"/>
      <c r="B17" s="19" t="s">
        <v>25</v>
      </c>
      <c r="C17" s="22"/>
      <c r="D17" s="24"/>
      <c r="E17" s="20"/>
      <c r="F17" s="20"/>
    </row>
    <row r="18" spans="1:6" ht="123.75" customHeight="1">
      <c r="A18" s="22">
        <v>9</v>
      </c>
      <c r="B18" s="19" t="s">
        <v>31</v>
      </c>
      <c r="C18" s="22"/>
      <c r="D18" s="24"/>
      <c r="E18" s="20"/>
      <c r="F18" s="20"/>
    </row>
    <row r="19" spans="1:6" ht="64.5" customHeight="1">
      <c r="A19" s="22"/>
      <c r="B19" s="22" t="s">
        <v>40</v>
      </c>
      <c r="C19" s="22" t="s">
        <v>4</v>
      </c>
      <c r="D19" s="24">
        <v>80</v>
      </c>
      <c r="E19" s="20"/>
      <c r="F19" s="20"/>
    </row>
    <row r="20" spans="1:6" ht="126.75" customHeight="1">
      <c r="A20" s="22">
        <v>10</v>
      </c>
      <c r="B20" s="19" t="s">
        <v>27</v>
      </c>
      <c r="C20" s="22" t="s">
        <v>11</v>
      </c>
      <c r="D20" s="24">
        <v>136</v>
      </c>
      <c r="E20" s="20"/>
      <c r="F20" s="20"/>
    </row>
    <row r="21" spans="1:6" ht="99" customHeight="1">
      <c r="A21" s="22">
        <v>11</v>
      </c>
      <c r="B21" s="19" t="s">
        <v>41</v>
      </c>
      <c r="C21" s="24"/>
      <c r="D21" s="24"/>
      <c r="E21" s="20"/>
      <c r="F21" s="20"/>
    </row>
    <row r="22" spans="1:6" ht="56.25" customHeight="1">
      <c r="A22" s="22"/>
      <c r="B22" s="22" t="s">
        <v>28</v>
      </c>
      <c r="C22" s="22" t="s">
        <v>11</v>
      </c>
      <c r="D22" s="24">
        <v>33</v>
      </c>
      <c r="E22" s="20"/>
      <c r="F22" s="20"/>
    </row>
    <row r="23" spans="1:6" ht="138" customHeight="1">
      <c r="A23" s="22">
        <v>12</v>
      </c>
      <c r="B23" s="19" t="s">
        <v>29</v>
      </c>
      <c r="C23" s="22"/>
      <c r="D23" s="24"/>
      <c r="E23" s="20"/>
      <c r="F23" s="20"/>
    </row>
    <row r="24" spans="1:6" ht="68.25" customHeight="1">
      <c r="A24" s="22"/>
      <c r="B24" s="19" t="s">
        <v>30</v>
      </c>
      <c r="C24" s="22" t="s">
        <v>4</v>
      </c>
      <c r="D24" s="24">
        <v>130</v>
      </c>
      <c r="E24" s="20"/>
      <c r="F24" s="20"/>
    </row>
    <row r="25" spans="1:6" ht="189" customHeight="1">
      <c r="A25" s="23">
        <v>13</v>
      </c>
      <c r="B25" s="19" t="s">
        <v>52</v>
      </c>
      <c r="C25" s="22"/>
      <c r="D25" s="24"/>
      <c r="E25" s="20"/>
      <c r="F25" s="20"/>
    </row>
    <row r="26" spans="1:6" ht="51" customHeight="1">
      <c r="A26" s="22"/>
      <c r="B26" s="26" t="s">
        <v>53</v>
      </c>
      <c r="C26" s="22" t="s">
        <v>4</v>
      </c>
      <c r="D26" s="24">
        <v>45</v>
      </c>
      <c r="E26" s="20"/>
      <c r="F26" s="20"/>
    </row>
    <row r="27" spans="1:6" ht="66.75" customHeight="1">
      <c r="A27" s="22">
        <v>14</v>
      </c>
      <c r="B27" s="26" t="s">
        <v>54</v>
      </c>
      <c r="C27" s="22" t="s">
        <v>56</v>
      </c>
      <c r="D27" s="24">
        <v>6</v>
      </c>
      <c r="E27" s="20"/>
      <c r="F27" s="20"/>
    </row>
    <row r="28" spans="1:6" ht="84" customHeight="1">
      <c r="A28" s="22">
        <v>15</v>
      </c>
      <c r="B28" s="21" t="s">
        <v>55</v>
      </c>
      <c r="C28" s="22" t="s">
        <v>4</v>
      </c>
      <c r="D28" s="24">
        <v>45</v>
      </c>
      <c r="E28" s="20"/>
      <c r="F28" s="20"/>
    </row>
    <row r="29" spans="1:6" ht="91.5" customHeight="1">
      <c r="A29" s="22">
        <v>16</v>
      </c>
      <c r="B29" s="19" t="s">
        <v>32</v>
      </c>
      <c r="C29" s="22"/>
      <c r="D29" s="24"/>
      <c r="E29" s="20"/>
      <c r="F29" s="20"/>
    </row>
    <row r="30" spans="1:6" ht="64.5" customHeight="1">
      <c r="A30" s="22"/>
      <c r="B30" s="22" t="s">
        <v>33</v>
      </c>
      <c r="C30" s="22" t="s">
        <v>11</v>
      </c>
      <c r="D30" s="24">
        <v>44</v>
      </c>
      <c r="E30" s="20"/>
      <c r="F30" s="20"/>
    </row>
    <row r="31" spans="1:6" ht="116.25" customHeight="1">
      <c r="A31" s="22">
        <v>17</v>
      </c>
      <c r="B31" s="19" t="s">
        <v>42</v>
      </c>
      <c r="C31" s="22" t="s">
        <v>11</v>
      </c>
      <c r="D31" s="24">
        <v>11</v>
      </c>
      <c r="E31" s="20"/>
      <c r="F31" s="20"/>
    </row>
    <row r="32" spans="1:6" ht="118.5" customHeight="1">
      <c r="A32" s="22">
        <v>18</v>
      </c>
      <c r="B32" s="19" t="s">
        <v>44</v>
      </c>
      <c r="C32" s="22"/>
      <c r="D32" s="24"/>
      <c r="E32" s="20"/>
      <c r="F32" s="20"/>
    </row>
    <row r="33" spans="1:55" ht="73.5" customHeight="1">
      <c r="A33" s="22"/>
      <c r="B33" s="22" t="s">
        <v>43</v>
      </c>
      <c r="C33" s="22" t="s">
        <v>11</v>
      </c>
      <c r="D33" s="24">
        <v>22</v>
      </c>
      <c r="E33" s="20"/>
      <c r="F33" s="20"/>
    </row>
    <row r="34" spans="1:55" ht="74.25" customHeight="1">
      <c r="A34" s="22">
        <v>19</v>
      </c>
      <c r="B34" s="26" t="s">
        <v>47</v>
      </c>
      <c r="C34" s="22"/>
      <c r="D34" s="24"/>
      <c r="E34" s="20"/>
      <c r="F34" s="20"/>
    </row>
    <row r="35" spans="1:55" ht="61.5" customHeight="1">
      <c r="A35" s="22"/>
      <c r="B35" s="26" t="s">
        <v>46</v>
      </c>
      <c r="C35" s="22" t="s">
        <v>10</v>
      </c>
      <c r="D35" s="24">
        <v>1300</v>
      </c>
      <c r="E35" s="20"/>
      <c r="F35" s="20"/>
    </row>
    <row r="36" spans="1:55" ht="148.5" customHeight="1">
      <c r="A36" s="22">
        <v>20</v>
      </c>
      <c r="B36" s="21" t="s">
        <v>45</v>
      </c>
      <c r="C36" s="22" t="s">
        <v>10</v>
      </c>
      <c r="D36" s="24">
        <v>1300</v>
      </c>
      <c r="E36" s="20"/>
      <c r="F36" s="20"/>
    </row>
    <row r="37" spans="1:55" ht="80.25" customHeight="1">
      <c r="A37" s="22">
        <v>21</v>
      </c>
      <c r="B37" s="21" t="s">
        <v>48</v>
      </c>
      <c r="C37" s="22"/>
      <c r="D37" s="24"/>
      <c r="E37" s="20"/>
      <c r="F37" s="20"/>
    </row>
    <row r="38" spans="1:55" ht="114.75" customHeight="1">
      <c r="A38" s="22"/>
      <c r="B38" s="21" t="s">
        <v>49</v>
      </c>
      <c r="C38" s="22" t="s">
        <v>10</v>
      </c>
      <c r="D38" s="24">
        <v>100</v>
      </c>
      <c r="E38" s="20"/>
      <c r="F38" s="20"/>
    </row>
    <row r="39" spans="1:55" ht="157.5" customHeight="1">
      <c r="A39" s="22">
        <v>22</v>
      </c>
      <c r="B39" s="19" t="s">
        <v>18</v>
      </c>
      <c r="C39" s="22" t="s">
        <v>10</v>
      </c>
      <c r="D39" s="24">
        <v>15</v>
      </c>
      <c r="E39" s="20"/>
      <c r="F39" s="20"/>
    </row>
    <row r="40" spans="1:55" ht="190.5" customHeight="1">
      <c r="A40" s="22">
        <v>23</v>
      </c>
      <c r="B40" s="19" t="s">
        <v>15</v>
      </c>
      <c r="C40" s="22" t="s">
        <v>10</v>
      </c>
      <c r="D40" s="24">
        <v>925</v>
      </c>
      <c r="E40" s="20"/>
      <c r="F40" s="20"/>
    </row>
    <row r="41" spans="1:55" ht="181.5" customHeight="1">
      <c r="A41" s="22">
        <v>24</v>
      </c>
      <c r="B41" s="21" t="s">
        <v>65</v>
      </c>
      <c r="C41" s="24"/>
      <c r="D41" s="24"/>
      <c r="E41" s="20"/>
      <c r="F41" s="20"/>
    </row>
    <row r="42" spans="1:55" ht="131.25">
      <c r="A42" s="22"/>
      <c r="B42" s="21" t="s">
        <v>60</v>
      </c>
      <c r="C42" s="24"/>
      <c r="D42" s="24"/>
      <c r="E42" s="20"/>
      <c r="F42" s="20"/>
    </row>
    <row r="43" spans="1:55" ht="185.25" customHeight="1">
      <c r="A43" s="22"/>
      <c r="B43" s="21" t="s">
        <v>62</v>
      </c>
      <c r="C43" s="24"/>
      <c r="D43" s="24"/>
      <c r="E43" s="20"/>
      <c r="F43" s="20"/>
    </row>
    <row r="44" spans="1:55" ht="131.25" customHeight="1">
      <c r="A44" s="22"/>
      <c r="B44" s="21" t="s">
        <v>63</v>
      </c>
      <c r="C44" s="24"/>
      <c r="D44" s="24"/>
      <c r="E44" s="20"/>
      <c r="F44" s="20"/>
    </row>
    <row r="45" spans="1:55" ht="181.5" customHeight="1">
      <c r="A45" s="22"/>
      <c r="B45" s="21" t="s">
        <v>61</v>
      </c>
      <c r="C45" s="22" t="s">
        <v>10</v>
      </c>
      <c r="D45" s="24">
        <v>3200</v>
      </c>
      <c r="E45" s="20"/>
      <c r="F45" s="20"/>
    </row>
    <row r="46" spans="1:55" ht="212.25" customHeight="1">
      <c r="A46" s="22">
        <v>25</v>
      </c>
      <c r="B46" s="19" t="s">
        <v>64</v>
      </c>
      <c r="C46" s="22" t="s">
        <v>10</v>
      </c>
      <c r="D46" s="24">
        <v>2800</v>
      </c>
      <c r="E46" s="20"/>
      <c r="F46" s="20"/>
    </row>
    <row r="47" spans="1:55" s="13" customFormat="1" ht="69" customHeight="1">
      <c r="A47" s="19"/>
      <c r="B47" s="17" t="s">
        <v>68</v>
      </c>
      <c r="C47" s="19"/>
      <c r="D47" s="20"/>
      <c r="E47" s="20"/>
      <c r="F47" s="30"/>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row>
    <row r="48" spans="1:55">
      <c r="C48" s="16"/>
      <c r="F48" s="13"/>
    </row>
    <row r="49" spans="3:3">
      <c r="C49" s="16"/>
    </row>
    <row r="50" spans="3:3">
      <c r="C50" s="16"/>
    </row>
    <row r="51" spans="3:3">
      <c r="C51" s="16"/>
    </row>
    <row r="52" spans="3:3">
      <c r="C52" s="16"/>
    </row>
    <row r="53" spans="3:3">
      <c r="C53" s="16"/>
    </row>
    <row r="54" spans="3:3">
      <c r="C54" s="16"/>
    </row>
    <row r="55" spans="3:3">
      <c r="C55" s="16"/>
    </row>
    <row r="56" spans="3:3">
      <c r="C56" s="16"/>
    </row>
  </sheetData>
  <sheetProtection password="EA76" sheet="1" objects="1" scenarios="1" formatColumns="0" formatRows="0" selectLockedCells="1" selectUnlockedCells="1"/>
  <mergeCells count="2">
    <mergeCell ref="A2:F2"/>
    <mergeCell ref="A1:F1"/>
  </mergeCells>
  <pageMargins left="0.28999999999999998" right="0.31496062992125984" top="0.3" bottom="0.27" header="0.23" footer="0.19"/>
  <pageSetup paperSize="9" scale="57" orientation="portrait" r:id="rId1"/>
  <headerFooter>
    <oddFooter>Page &amp;P</oddFooter>
  </headerFooter>
  <rowBreaks count="2" manualBreakCount="2">
    <brk id="19" max="5" man="1"/>
    <brk id="3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Overhead tank</vt:lpstr>
      <vt:lpstr>Schedule</vt:lpstr>
      <vt:lpstr>'Overhead tank'!Print_Area</vt:lpstr>
      <vt:lpstr>Schedule!Print_Area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2013-08-03T04:40:33Z</dcterms:modified>
</cp:coreProperties>
</file>